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-HA\Desktop\thuốc phiến năm 2025\"/>
    </mc:Choice>
  </mc:AlternateContent>
  <bookViews>
    <workbookView xWindow="0" yWindow="0" windowWidth="17100" windowHeight="469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_xlnm._FilterDatabase" localSheetId="1" hidden="1">Sheet2!$A$3:$W$73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1" i="1" l="1"/>
  <c r="U27" i="3"/>
  <c r="U11" i="3"/>
  <c r="W72" i="2"/>
  <c r="U72" i="2"/>
  <c r="V72" i="2" s="1"/>
  <c r="W71" i="2"/>
  <c r="U71" i="2"/>
  <c r="V71" i="2" s="1"/>
  <c r="W70" i="2"/>
  <c r="U70" i="2"/>
  <c r="V70" i="2" s="1"/>
  <c r="W69" i="2"/>
  <c r="U69" i="2"/>
  <c r="V69" i="2" s="1"/>
  <c r="W68" i="2"/>
  <c r="U68" i="2"/>
  <c r="V68" i="2" s="1"/>
  <c r="W67" i="2"/>
  <c r="U67" i="2"/>
  <c r="V67" i="2" s="1"/>
  <c r="W66" i="2"/>
  <c r="V66" i="2"/>
  <c r="U66" i="2"/>
  <c r="W65" i="2"/>
  <c r="U65" i="2"/>
  <c r="V65" i="2" s="1"/>
  <c r="W64" i="2"/>
  <c r="U64" i="2"/>
  <c r="V64" i="2" s="1"/>
  <c r="W63" i="2"/>
  <c r="U63" i="2"/>
  <c r="V63" i="2" s="1"/>
  <c r="W62" i="2"/>
  <c r="U62" i="2"/>
  <c r="V62" i="2" s="1"/>
  <c r="W61" i="2"/>
  <c r="U61" i="2"/>
  <c r="V61" i="2" s="1"/>
  <c r="W60" i="2"/>
  <c r="U60" i="2"/>
  <c r="V60" i="2" s="1"/>
  <c r="W59" i="2"/>
  <c r="U59" i="2"/>
  <c r="V59" i="2" s="1"/>
  <c r="W58" i="2"/>
  <c r="U58" i="2"/>
  <c r="V58" i="2" s="1"/>
  <c r="W57" i="2"/>
  <c r="U57" i="2"/>
  <c r="V57" i="2" s="1"/>
  <c r="W56" i="2"/>
  <c r="U56" i="2"/>
  <c r="V56" i="2" s="1"/>
  <c r="W55" i="2"/>
  <c r="U55" i="2"/>
  <c r="V55" i="2" s="1"/>
  <c r="W54" i="2"/>
  <c r="U54" i="2"/>
  <c r="V54" i="2" s="1"/>
  <c r="W53" i="2"/>
  <c r="V53" i="2"/>
  <c r="U53" i="2"/>
  <c r="W52" i="2"/>
  <c r="U52" i="2"/>
  <c r="V52" i="2" s="1"/>
  <c r="W51" i="2"/>
  <c r="U51" i="2"/>
  <c r="V51" i="2" s="1"/>
  <c r="W50" i="2"/>
  <c r="U50" i="2"/>
  <c r="V50" i="2" s="1"/>
  <c r="W49" i="2"/>
  <c r="U49" i="2"/>
  <c r="V49" i="2" s="1"/>
  <c r="W48" i="2"/>
  <c r="U48" i="2"/>
  <c r="V48" i="2" s="1"/>
  <c r="W47" i="2"/>
  <c r="U47" i="2"/>
  <c r="V47" i="2" s="1"/>
  <c r="W46" i="2"/>
  <c r="U46" i="2"/>
  <c r="V46" i="2" s="1"/>
  <c r="W45" i="2"/>
  <c r="U45" i="2"/>
  <c r="V45" i="2" s="1"/>
  <c r="W44" i="2"/>
  <c r="U44" i="2"/>
  <c r="V44" i="2" s="1"/>
  <c r="W43" i="2"/>
  <c r="U43" i="2"/>
  <c r="V43" i="2" s="1"/>
  <c r="W42" i="2"/>
  <c r="U42" i="2"/>
  <c r="V42" i="2" s="1"/>
  <c r="W41" i="2"/>
  <c r="U41" i="2"/>
  <c r="V41" i="2" s="1"/>
  <c r="W40" i="2"/>
  <c r="U40" i="2"/>
  <c r="V40" i="2" s="1"/>
  <c r="W39" i="2"/>
  <c r="U39" i="2"/>
  <c r="V39" i="2" s="1"/>
  <c r="W38" i="2"/>
  <c r="U38" i="2"/>
  <c r="V38" i="2" s="1"/>
  <c r="W37" i="2"/>
  <c r="U37" i="2"/>
  <c r="V37" i="2" s="1"/>
  <c r="W36" i="2"/>
  <c r="U36" i="2"/>
  <c r="V36" i="2" s="1"/>
  <c r="W35" i="2"/>
  <c r="V35" i="2"/>
  <c r="U35" i="2"/>
  <c r="W34" i="2"/>
  <c r="U34" i="2"/>
  <c r="V34" i="2" s="1"/>
  <c r="W33" i="2"/>
  <c r="U33" i="2"/>
  <c r="V33" i="2" s="1"/>
  <c r="W32" i="2"/>
  <c r="U32" i="2"/>
  <c r="V32" i="2" s="1"/>
  <c r="W31" i="2"/>
  <c r="U31" i="2"/>
  <c r="V31" i="2" s="1"/>
  <c r="W30" i="2"/>
  <c r="U30" i="2"/>
  <c r="V30" i="2" s="1"/>
  <c r="W29" i="2"/>
  <c r="U29" i="2"/>
  <c r="V29" i="2" s="1"/>
  <c r="W28" i="2"/>
  <c r="U28" i="2"/>
  <c r="V28" i="2" s="1"/>
  <c r="W27" i="2"/>
  <c r="U27" i="2"/>
  <c r="V27" i="2" s="1"/>
  <c r="W26" i="2"/>
  <c r="V26" i="2"/>
  <c r="U26" i="2"/>
  <c r="W25" i="2"/>
  <c r="U25" i="2"/>
  <c r="V25" i="2" s="1"/>
  <c r="W24" i="2"/>
  <c r="U24" i="2"/>
  <c r="V24" i="2" s="1"/>
  <c r="W23" i="2"/>
  <c r="U23" i="2"/>
  <c r="V23" i="2" s="1"/>
  <c r="W22" i="2"/>
  <c r="U22" i="2"/>
  <c r="V22" i="2" s="1"/>
  <c r="W21" i="2"/>
  <c r="U21" i="2"/>
  <c r="V21" i="2" s="1"/>
  <c r="W20" i="2"/>
  <c r="U20" i="2"/>
  <c r="V20" i="2" s="1"/>
  <c r="W19" i="2"/>
  <c r="V19" i="2"/>
  <c r="U19" i="2"/>
  <c r="W18" i="2"/>
  <c r="U18" i="2"/>
  <c r="V18" i="2" s="1"/>
  <c r="W17" i="2"/>
  <c r="U17" i="2"/>
  <c r="V17" i="2" s="1"/>
  <c r="W16" i="2"/>
  <c r="U16" i="2"/>
  <c r="V16" i="2" s="1"/>
  <c r="W15" i="2"/>
  <c r="U15" i="2"/>
  <c r="V15" i="2" s="1"/>
  <c r="W14" i="2"/>
  <c r="U14" i="2"/>
  <c r="V14" i="2" s="1"/>
  <c r="W13" i="2"/>
  <c r="U13" i="2"/>
  <c r="V13" i="2" s="1"/>
  <c r="W12" i="2"/>
  <c r="U12" i="2"/>
  <c r="V12" i="2" s="1"/>
  <c r="W11" i="2"/>
  <c r="U11" i="2"/>
  <c r="V11" i="2" s="1"/>
  <c r="W10" i="2"/>
  <c r="V10" i="2"/>
  <c r="U10" i="2"/>
  <c r="W9" i="2"/>
  <c r="U9" i="2"/>
  <c r="V9" i="2" s="1"/>
  <c r="W8" i="2"/>
  <c r="U8" i="2"/>
  <c r="V8" i="2" s="1"/>
  <c r="W7" i="2"/>
  <c r="U7" i="2"/>
  <c r="V7" i="2" s="1"/>
  <c r="W6" i="2"/>
  <c r="U6" i="2"/>
  <c r="V6" i="2" s="1"/>
  <c r="W5" i="2"/>
  <c r="U5" i="2"/>
  <c r="V5" i="2" s="1"/>
  <c r="W4" i="2"/>
  <c r="U4" i="2"/>
  <c r="V4" i="2" s="1"/>
  <c r="V73" i="2" l="1"/>
  <c r="W72" i="1"/>
  <c r="V72" i="1"/>
  <c r="W71" i="1"/>
  <c r="V71" i="1"/>
  <c r="W70" i="1"/>
  <c r="V70" i="1"/>
  <c r="W69" i="1"/>
  <c r="V69" i="1"/>
  <c r="W68" i="1"/>
  <c r="V68" i="1"/>
  <c r="W67" i="1"/>
  <c r="V67" i="1"/>
  <c r="W66" i="1"/>
  <c r="V66" i="1"/>
  <c r="W65" i="1"/>
  <c r="V65" i="1"/>
  <c r="W64" i="1"/>
  <c r="V64" i="1"/>
  <c r="W63" i="1"/>
  <c r="V63" i="1"/>
  <c r="W62" i="1"/>
  <c r="V62" i="1"/>
  <c r="W61" i="1"/>
  <c r="V61" i="1"/>
  <c r="W60" i="1"/>
  <c r="V60" i="1"/>
  <c r="W59" i="1"/>
  <c r="V59" i="1"/>
  <c r="W58" i="1"/>
  <c r="V58" i="1"/>
  <c r="W57" i="1"/>
  <c r="V57" i="1"/>
  <c r="W56" i="1"/>
  <c r="V56" i="1"/>
  <c r="W55" i="1"/>
  <c r="V55" i="1"/>
  <c r="W54" i="1"/>
  <c r="V54" i="1"/>
  <c r="W53" i="1"/>
  <c r="V53" i="1"/>
  <c r="W52" i="1"/>
  <c r="V52" i="1"/>
  <c r="W51" i="1"/>
  <c r="V51" i="1"/>
  <c r="W50" i="1"/>
  <c r="V50" i="1"/>
  <c r="W49" i="1"/>
  <c r="V49" i="1"/>
  <c r="W48" i="1"/>
  <c r="V48" i="1"/>
  <c r="W47" i="1"/>
  <c r="V47" i="1"/>
  <c r="W46" i="1"/>
  <c r="V46" i="1"/>
  <c r="W45" i="1"/>
  <c r="V45" i="1"/>
  <c r="W44" i="1"/>
  <c r="V44" i="1"/>
  <c r="W43" i="1"/>
  <c r="V43" i="1"/>
  <c r="W42" i="1"/>
  <c r="V42" i="1"/>
  <c r="W41" i="1"/>
  <c r="V41" i="1"/>
  <c r="W40" i="1"/>
  <c r="V40" i="1"/>
  <c r="W39" i="1"/>
  <c r="V39" i="1"/>
  <c r="W38" i="1"/>
  <c r="V38" i="1"/>
  <c r="W37" i="1"/>
  <c r="V37" i="1"/>
  <c r="W36" i="1"/>
  <c r="V36" i="1"/>
  <c r="W35" i="1"/>
  <c r="V35" i="1"/>
  <c r="W34" i="1"/>
  <c r="V34" i="1"/>
  <c r="W33" i="1"/>
  <c r="V33" i="1"/>
  <c r="W32" i="1"/>
  <c r="V32" i="1"/>
  <c r="W31" i="1"/>
  <c r="V31" i="1"/>
  <c r="W30" i="1"/>
  <c r="V30" i="1"/>
  <c r="W29" i="1"/>
  <c r="V29" i="1"/>
  <c r="W28" i="1"/>
  <c r="V28" i="1"/>
  <c r="W27" i="1"/>
  <c r="V27" i="1"/>
  <c r="W26" i="1"/>
  <c r="V26" i="1"/>
  <c r="W25" i="1"/>
  <c r="V25" i="1"/>
  <c r="W24" i="1"/>
  <c r="V24" i="1"/>
  <c r="W23" i="1"/>
  <c r="V23" i="1"/>
  <c r="W22" i="1"/>
  <c r="V22" i="1"/>
  <c r="W21" i="1"/>
  <c r="V21" i="1"/>
  <c r="W20" i="1"/>
  <c r="V20" i="1"/>
  <c r="W19" i="1"/>
  <c r="V19" i="1"/>
  <c r="W18" i="1"/>
  <c r="V18" i="1"/>
  <c r="W17" i="1"/>
  <c r="V17" i="1"/>
  <c r="W16" i="1"/>
  <c r="V16" i="1"/>
  <c r="W15" i="1"/>
  <c r="V15" i="1"/>
  <c r="W14" i="1"/>
  <c r="V14" i="1"/>
  <c r="W13" i="1"/>
  <c r="V13" i="1"/>
  <c r="W12" i="1"/>
  <c r="V12" i="1"/>
  <c r="W11" i="1"/>
  <c r="V11" i="1"/>
  <c r="W10" i="1"/>
  <c r="V10" i="1"/>
  <c r="W9" i="1"/>
  <c r="V9" i="1"/>
  <c r="W8" i="1"/>
  <c r="V8" i="1"/>
  <c r="W7" i="1"/>
  <c r="V7" i="1"/>
  <c r="W6" i="1"/>
  <c r="V6" i="1"/>
  <c r="W5" i="1"/>
  <c r="V5" i="1"/>
  <c r="W4" i="1"/>
  <c r="V4" i="1"/>
  <c r="V73" i="1" l="1"/>
  <c r="X74" i="1" s="1"/>
</calcChain>
</file>

<file path=xl/sharedStrings.xml><?xml version="1.0" encoding="utf-8"?>
<sst xmlns="http://schemas.openxmlformats.org/spreadsheetml/2006/main" count="2632" uniqueCount="519">
  <si>
    <t>NHU CẦU VÀ KẾ HOẠCH SỬ DỤNG THUỐC ĐÃ ĐĂNG KÝ VỚI ĐƠN VỊ MSTT CẤP ĐỊA PHƯƠNG
GÓI THẦU SỐ 1: GÓI THẦU VỊ THUỐC CỔ TRUYỀN
TRUNG TÂM Y TẾ HUYỆN MANG YANG</t>
  </si>
  <si>
    <t>Kiểm soát</t>
  </si>
  <si>
    <t>STT</t>
  </si>
  <si>
    <t>Mã định danh nhà thầu</t>
  </si>
  <si>
    <t>Tên nhà thầu</t>
  </si>
  <si>
    <t>Mã phần (Lô)</t>
  </si>
  <si>
    <t>Mã thuốc</t>
  </si>
  <si>
    <t>Tên vị thuốc cổ truyền</t>
  </si>
  <si>
    <t>Tên vị thuốc theo giấy phép lưu hành</t>
  </si>
  <si>
    <t>Bộ phận dùng</t>
  </si>
  <si>
    <t>Tên khoa học</t>
  </si>
  <si>
    <t>Phương pháp chế biến</t>
  </si>
  <si>
    <t>Quy cách đóng gói</t>
  </si>
  <si>
    <t>Phân nhóm</t>
  </si>
  <si>
    <t>Hạn dùng (Tuổi thọ)</t>
  </si>
  <si>
    <t>Nguồn gốc</t>
  </si>
  <si>
    <t xml:space="preserve">Số ĐKLH/ GPNK </t>
  </si>
  <si>
    <t>Cơ sở sản xuất</t>
  </si>
  <si>
    <t>Cơ sở cung cấp</t>
  </si>
  <si>
    <t>Đơn vị tính</t>
  </si>
  <si>
    <t xml:space="preserve">Đơn giá </t>
  </si>
  <si>
    <t>Số lượng</t>
  </si>
  <si>
    <t>Thành tiền</t>
  </si>
  <si>
    <t>Xếp hạng sau xử lý tình huống</t>
  </si>
  <si>
    <t>PP2400484217vn0101643342</t>
  </si>
  <si>
    <t>vn0101643342</t>
  </si>
  <si>
    <t>CÔNG TY CỔ PHẦN DƯỢC LIỆU TRƯỜNG XUÂN</t>
  </si>
  <si>
    <t>PP2400484217</t>
  </si>
  <si>
    <t>Bạch thược</t>
  </si>
  <si>
    <t>Rễ đã cạo bỏ lớp bần và  phơi hay sấy khô của cây Thược dược</t>
  </si>
  <si>
    <t>Radix Paeoniae lactiflorae</t>
  </si>
  <si>
    <t>Sơ chế</t>
  </si>
  <si>
    <t>Túi PE 2 lớp, 1-5 Kg</t>
  </si>
  <si>
    <t>18 tháng</t>
  </si>
  <si>
    <t>B</t>
  </si>
  <si>
    <t>VCT- 00343-23</t>
  </si>
  <si>
    <t>Công ty cổ phần dược liệu Trường Xuân</t>
  </si>
  <si>
    <t>Kg</t>
  </si>
  <si>
    <t>PP2400484218vn0101643342</t>
  </si>
  <si>
    <t>PP2400484218</t>
  </si>
  <si>
    <t>Bạch truật</t>
  </si>
  <si>
    <t>Bạch Truật chế</t>
  </si>
  <si>
    <t>Thân rễ phơi hay sấy khô của cây Bạch Truật</t>
  </si>
  <si>
    <t>Rhizoma Atractylodis macrocephalae</t>
  </si>
  <si>
    <t>Phức chế</t>
  </si>
  <si>
    <t>VD-33312-19</t>
  </si>
  <si>
    <t>PP2400484234vn0101643342</t>
  </si>
  <si>
    <t>PP2400484234</t>
  </si>
  <si>
    <t>Đan sâm</t>
  </si>
  <si>
    <t>Rễ và thân rễ phơi hay sấy khô của cây Đan sâm</t>
  </si>
  <si>
    <t>Radix Salviae miltiorrhizae</t>
  </si>
  <si>
    <t>VCT- 00350-23</t>
  </si>
  <si>
    <t>PP2400484235vn0101643342</t>
  </si>
  <si>
    <t>PP2400484235</t>
  </si>
  <si>
    <t>Đảng sâm</t>
  </si>
  <si>
    <t>Rễ  phơi hay sấy khô của cây Đảng sâm</t>
  </si>
  <si>
    <t>Radix Codonopsis</t>
  </si>
  <si>
    <t>VCT- 00351-23</t>
  </si>
  <si>
    <t>PP2400484242vn0101643342</t>
  </si>
  <si>
    <t>PP2400484242</t>
  </si>
  <si>
    <t>Đương quy (Toàn quy, Quy đầu, Quy vỹ/quy râu)</t>
  </si>
  <si>
    <t>Đương quy</t>
  </si>
  <si>
    <t>Rễ đã phơi hay sấy khô của cây Đương quy</t>
  </si>
  <si>
    <t>Radix Angelicae sinensis</t>
  </si>
  <si>
    <t>VCT- 00355-23</t>
  </si>
  <si>
    <t>PP2400484263vn0101643342</t>
  </si>
  <si>
    <t>PP2400484263</t>
  </si>
  <si>
    <t>Liên nhục</t>
  </si>
  <si>
    <t>Hạt còn màng mỏng của quả già đã phơi hay sấy khô của cây Sen</t>
  </si>
  <si>
    <t>Semen Nelumbinis</t>
  </si>
  <si>
    <t>N</t>
  </si>
  <si>
    <t>VCT- 00362-23</t>
  </si>
  <si>
    <t>PP2400484268vn0101643342</t>
  </si>
  <si>
    <t>PP2400484268</t>
  </si>
  <si>
    <t>Mẫu đơn bì</t>
  </si>
  <si>
    <t>Vỏ rễ  phơi khô của cây Mẫu đơn</t>
  </si>
  <si>
    <t>Cortex Paeoniae suffruticosae</t>
  </si>
  <si>
    <t>VCT- 00398-23</t>
  </si>
  <si>
    <t>PP2400484301vn0101643342</t>
  </si>
  <si>
    <t>PP2400484301</t>
  </si>
  <si>
    <t>Viễn chí</t>
  </si>
  <si>
    <t>Rễ phơi hay hoặc sấy khô của cây Viễn chí</t>
  </si>
  <si>
    <t>Radix Polygalae</t>
  </si>
  <si>
    <t>VCT- 00370-23</t>
  </si>
  <si>
    <t>PP2400484303vn0101643342</t>
  </si>
  <si>
    <t>PP2400484303</t>
  </si>
  <si>
    <t>Xích thược</t>
  </si>
  <si>
    <t>Rễ đã phơi hoặc sấy khô của cây Thược dược hoặc cây Xuyên xích thược</t>
  </si>
  <si>
    <t>Radix Paeoniae</t>
  </si>
  <si>
    <t>VCT- 00371-23</t>
  </si>
  <si>
    <t>PP2400484216vn0103239992</t>
  </si>
  <si>
    <t>vn0103239992</t>
  </si>
  <si>
    <t>CÔNG TY CỔ PHẦN DƯỢC SƠN LÂM</t>
  </si>
  <si>
    <t>PP2400484216</t>
  </si>
  <si>
    <t>Bạch linh (Phục linh, Bạch phục linh)</t>
  </si>
  <si>
    <t>Bạch linh</t>
  </si>
  <si>
    <t>Thể quả nấm đã phơi khô của Nấm phục linh</t>
  </si>
  <si>
    <t>Poria</t>
  </si>
  <si>
    <t>Thái phiến</t>
  </si>
  <si>
    <t>Đóng túi PE từ 1-5Kg hàn kín</t>
  </si>
  <si>
    <t>24 tháng</t>
  </si>
  <si>
    <t>VCT-00164-21</t>
  </si>
  <si>
    <t>Công ty cổ phần Dược Sơn Lâm</t>
  </si>
  <si>
    <t>PP2400484221vn0103239992</t>
  </si>
  <si>
    <t>PP2400484221</t>
  </si>
  <si>
    <t>Cam thảo</t>
  </si>
  <si>
    <t>Rễ và thân rễ đã phơi hay sấy khô của các loài Cam thảo</t>
  </si>
  <si>
    <t>Radix Glycyrrhizae</t>
  </si>
  <si>
    <t>VCT-00218-22</t>
  </si>
  <si>
    <t>PP2400484226vn0103239992</t>
  </si>
  <si>
    <t>PP2400484226</t>
  </si>
  <si>
    <t>Câu kỷ tử</t>
  </si>
  <si>
    <t>Quả chín phơi hay sấy khô của cây Câu kỷ</t>
  </si>
  <si>
    <t>Fructus Lycii</t>
  </si>
  <si>
    <t>Lựa chọn</t>
  </si>
  <si>
    <t>VCT-00172-21</t>
  </si>
  <si>
    <t>PP2400484231vn0103239992</t>
  </si>
  <si>
    <t>PP2400484231</t>
  </si>
  <si>
    <t>Cốt toái bổ</t>
  </si>
  <si>
    <t>Thân rễ phơi hay sấy khô của cây Cốt toái bổ</t>
  </si>
  <si>
    <t>Rhizoma Drynariae</t>
  </si>
  <si>
    <t>VCT-00162-21</t>
  </si>
  <si>
    <t>PP2400484238vn0103239992</t>
  </si>
  <si>
    <t>PP2400484238</t>
  </si>
  <si>
    <t>Dây đau xương</t>
  </si>
  <si>
    <t>Thân đã thái thành phiến đã phơi hay sấy khô của cây Dây đau xương</t>
  </si>
  <si>
    <t>Caulis Tinosporae tomentosae</t>
  </si>
  <si>
    <t>VCT-00220-22</t>
  </si>
  <si>
    <t>PP2400484241vn0103239992</t>
  </si>
  <si>
    <t>PP2400484241</t>
  </si>
  <si>
    <t>Độc hoạt</t>
  </si>
  <si>
    <t>Rễ phơi hay sấy khô của cây Độc hoạt</t>
  </si>
  <si>
    <t>Radix Angelicae pubescentis</t>
  </si>
  <si>
    <t>VCT-00166-21</t>
  </si>
  <si>
    <t>PP2400484254vn0103239992</t>
  </si>
  <si>
    <t>PP2400484254</t>
  </si>
  <si>
    <t>Ké đầu ngựa (Thương nhĩ tử)</t>
  </si>
  <si>
    <t>Thương Nhĩ Tử</t>
  </si>
  <si>
    <t>Quả già phơi hoặc sấy khô của cây Ké đầu ngựa</t>
  </si>
  <si>
    <t>Fructus Xanthii strumarii</t>
  </si>
  <si>
    <t>VCT-00233-22</t>
  </si>
  <si>
    <t>PP2400484276vn0103239992</t>
  </si>
  <si>
    <t>PP2400484276</t>
  </si>
  <si>
    <t>Phòng phong</t>
  </si>
  <si>
    <t>Rễ đã được phơi khô của cây Phòng phong</t>
  </si>
  <si>
    <t>Radix Saposhnikoviae divaricatae</t>
  </si>
  <si>
    <t>VCT-00169-21</t>
  </si>
  <si>
    <t>PP2400484281vn0103239992</t>
  </si>
  <si>
    <t>PP2400484281</t>
  </si>
  <si>
    <t>Sa sâm</t>
  </si>
  <si>
    <t>Rễ đã phơi hay sấy khô của cây Sa sâm</t>
  </si>
  <si>
    <t>Radix Glehniae</t>
  </si>
  <si>
    <t>VCT-00167-21</t>
  </si>
  <si>
    <t>PP2400484283vn0103239992</t>
  </si>
  <si>
    <t>PP2400484283</t>
  </si>
  <si>
    <t>Sinh địa</t>
  </si>
  <si>
    <t>Rễ củ đã  phơi hay sấy khô của cây Địa hoàng</t>
  </si>
  <si>
    <t>Radix Rehmanniae glutinosae</t>
  </si>
  <si>
    <t>VCT-00225-22</t>
  </si>
  <si>
    <t>PP2400484295vn0103239992</t>
  </si>
  <si>
    <t>PP2400484295</t>
  </si>
  <si>
    <t>Thổ phục linh</t>
  </si>
  <si>
    <t>Thân rễ phơi hay sấy khô của cây Thổ phục linh</t>
  </si>
  <si>
    <t>Rhizoma Smilacis glabrae</t>
  </si>
  <si>
    <t>VCT-00231-22</t>
  </si>
  <si>
    <t>PP2400484299vn0103239992</t>
  </si>
  <si>
    <t>PP2400484299</t>
  </si>
  <si>
    <t>Tục đoạn</t>
  </si>
  <si>
    <t>Rễ phơi hoặc sấy khô của cây Tục đoạn</t>
  </si>
  <si>
    <t>Radix Dipsaci</t>
  </si>
  <si>
    <t>VCT-00235-22</t>
  </si>
  <si>
    <t>PP2400484300vn0103239992</t>
  </si>
  <si>
    <t>PP2400484300</t>
  </si>
  <si>
    <t>Uy linh tiên</t>
  </si>
  <si>
    <t>Rễ và thân rễ phơi hay sấy khô của cây Uy linh  tiên</t>
  </si>
  <si>
    <t>Radix et Rhizoma Clematidis</t>
  </si>
  <si>
    <t>VCT-00236-22</t>
  </si>
  <si>
    <t>PP2400484214vn0104014039</t>
  </si>
  <si>
    <t>vn0104014039</t>
  </si>
  <si>
    <t>CÔNG TY CỔ PHẦN DƯỢC PHẨM THÀNH PHÁT</t>
  </si>
  <si>
    <t>PP2400484214</t>
  </si>
  <si>
    <t>Bá tử nhân</t>
  </si>
  <si>
    <t>Vị thuốc cổ truyền bá tử nhân sao vàng</t>
  </si>
  <si>
    <t>Hạt trong nón cái già được phơi hoặc sấy khô của cây Trắc bá</t>
  </si>
  <si>
    <t>Semen Platycladi orientalis</t>
  </si>
  <si>
    <t>Đóng túi PE hàn kín, từ 1-10kg</t>
  </si>
  <si>
    <t>Trung Quốc</t>
  </si>
  <si>
    <t>VD-31854-19</t>
  </si>
  <si>
    <t>CT CPDP Thành Phát</t>
  </si>
  <si>
    <t>PP2400484219vn0104014039</t>
  </si>
  <si>
    <t>PP2400484219</t>
  </si>
  <si>
    <t>Bán hạ nam
(Củ chóc)</t>
  </si>
  <si>
    <t>Bán hạ chế</t>
  </si>
  <si>
    <t>Thân rễ già được chế biến thành phiến khô của cây Chóc chuột</t>
  </si>
  <si>
    <t>Rhizoma Typhonii trilobati</t>
  </si>
  <si>
    <t>Việt Nam</t>
  </si>
  <si>
    <t>VD-31859-19</t>
  </si>
  <si>
    <t>PP2400484225vn0104014039</t>
  </si>
  <si>
    <t>PP2400484225</t>
  </si>
  <si>
    <t>Câu đằng</t>
  </si>
  <si>
    <t>Đoạn thân hoặc cành có gai hình móc câu đã phơi hay sấy khô của cây Câu đằng</t>
  </si>
  <si>
    <t>Ramulus cum unco Uncariae</t>
  </si>
  <si>
    <t>VD-31169-18</t>
  </si>
  <si>
    <t>PP2400484228vn0104014039</t>
  </si>
  <si>
    <t>PP2400484228</t>
  </si>
  <si>
    <t>Chỉ thực</t>
  </si>
  <si>
    <t>Chỉ thực phiến</t>
  </si>
  <si>
    <t>Quả non được bổ đôi hay để nguyên được phơi hay sấy khô của cây Cam chua hoặc cây Cam ngọt</t>
  </si>
  <si>
    <t>Fructus Aurantii immaturus</t>
  </si>
  <si>
    <t>VD-31863-19</t>
  </si>
  <si>
    <t>PP2400484233vn0104014039</t>
  </si>
  <si>
    <t>PP2400484233</t>
  </si>
  <si>
    <t>Đại táo</t>
  </si>
  <si>
    <t>Quả chín đã phơi hay sấy khô của cây Đại táo</t>
  </si>
  <si>
    <t>Fructus Ziziphi jujubae</t>
  </si>
  <si>
    <t>VD-31868-19</t>
  </si>
  <si>
    <t>PP2400484247vn0104014039</t>
  </si>
  <si>
    <t>PP2400484247</t>
  </si>
  <si>
    <t>Hòe hoa</t>
  </si>
  <si>
    <t>Vị thuốc cổ truyền Hòe hoa sao vàng</t>
  </si>
  <si>
    <t>Nụ hoa đã phơi hay sấy nhẹ đến khô của cây Hòe</t>
  </si>
  <si>
    <t>Flos Styphnolobii japonici</t>
  </si>
  <si>
    <t>VD-33538-19</t>
  </si>
  <si>
    <t>PP2400484249vn0104014039</t>
  </si>
  <si>
    <t>PP2400484249</t>
  </si>
  <si>
    <t>Hương phụ</t>
  </si>
  <si>
    <t>Vị thuốc cổ truyền Hương phụ tứ chế</t>
  </si>
  <si>
    <t>Thân rễ đã loại bỏ rễ con và lông, phơi hay sấy khô của cây Hương phụ vườn hoặc cây Hương phụ biển</t>
  </si>
  <si>
    <t>Rhizoma Cyperi</t>
  </si>
  <si>
    <t>VD-33540-19</t>
  </si>
  <si>
    <t>PP2400484253vn0104014039</t>
  </si>
  <si>
    <t>PP2400484253</t>
  </si>
  <si>
    <t>Ích mẫu</t>
  </si>
  <si>
    <t>Vị thuốc cổ truyền Ích mẫu</t>
  </si>
  <si>
    <t>Toàn cây trên mặt đất đã phơi hay sấy khô của cây Ích mẫu</t>
  </si>
  <si>
    <t>Herba Leonuri japonici</t>
  </si>
  <si>
    <t>VD-33542-19</t>
  </si>
  <si>
    <t>PP2400484261vn0104014039</t>
  </si>
  <si>
    <t>PP2400484261</t>
  </si>
  <si>
    <t>Lạc tiên</t>
  </si>
  <si>
    <t>Phần  trên mặt đất đã phơi hay sấy khô của cây Lạc tiên</t>
  </si>
  <si>
    <t>Herba Passiflorae</t>
  </si>
  <si>
    <t>VD-35399-21</t>
  </si>
  <si>
    <t>PP2400484264vn0104014039</t>
  </si>
  <si>
    <t>PP2400484264</t>
  </si>
  <si>
    <t>Liên tâm</t>
  </si>
  <si>
    <t>Cây mầm lấy từ hạt cây Sen</t>
  </si>
  <si>
    <t>Embryo Nelumbinis nuciferae</t>
  </si>
  <si>
    <t>sơ chế</t>
  </si>
  <si>
    <t>VD-31889-19</t>
  </si>
  <si>
    <t>PP2400484265vn0104014039</t>
  </si>
  <si>
    <t>PP2400484265</t>
  </si>
  <si>
    <t>Long nhãn</t>
  </si>
  <si>
    <t>Áo hạt của quả đã phơi sấy khô của cây Nhãn.</t>
  </si>
  <si>
    <t>Arillus Longan</t>
  </si>
  <si>
    <t>VD-31890-19</t>
  </si>
  <si>
    <t>PP2400484266vn0104014039</t>
  </si>
  <si>
    <t>PP2400484266</t>
  </si>
  <si>
    <t>Mạch môn</t>
  </si>
  <si>
    <t>Vị thuốc cổ truyền Mạch môn</t>
  </si>
  <si>
    <t>Rễ củ đã  phơi hay sấy khô của cây Mạch môn đông</t>
  </si>
  <si>
    <t>Radix Ophiopogonis japonici</t>
  </si>
  <si>
    <t>Sơ chế</t>
  </si>
  <si>
    <t>VD-31187-18</t>
  </si>
  <si>
    <t>PP2400484274vn0104014039</t>
  </si>
  <si>
    <t>PP2400484274</t>
  </si>
  <si>
    <t>Nhân trần</t>
  </si>
  <si>
    <t>Vị thuốc cổ truyền Nhân trần</t>
  </si>
  <si>
    <t>Thân, cành mang lá và hoa đã  phơi hay sấy khô của cây Nhân trần</t>
  </si>
  <si>
    <t>Herba Adenosmatis caerulei</t>
  </si>
  <si>
    <t>VD-31897-19</t>
  </si>
  <si>
    <t>PP2400484275vn0104014039</t>
  </si>
  <si>
    <t>PP2400484275</t>
  </si>
  <si>
    <t>Nhục thung dung</t>
  </si>
  <si>
    <t>Vị thuốc cổ truyền Nhục thung dung</t>
  </si>
  <si>
    <t>Thân thảo, nạc, có chất thịt, có vảy, đã phơi khô của cây Nhục thung dung</t>
  </si>
  <si>
    <t>Herba Cistanches</t>
  </si>
  <si>
    <t>VD-33547-19</t>
  </si>
  <si>
    <t>PP2400484293vn0104014039</t>
  </si>
  <si>
    <t>PP2400484293</t>
  </si>
  <si>
    <t>Thiên ma</t>
  </si>
  <si>
    <t>Vị thuốc cổ truyền Thiên ma</t>
  </si>
  <si>
    <t>Thân rễ phơi hay sấy khô của cây Thiên ma</t>
  </si>
  <si>
    <t>Rhizoma Gastrodiae elatae</t>
  </si>
  <si>
    <t>VD-33555-19</t>
  </si>
  <si>
    <t>PP2400484294vn0104014039</t>
  </si>
  <si>
    <t>PP2400484294</t>
  </si>
  <si>
    <t>Thiên niên kiện</t>
  </si>
  <si>
    <t>Thiên niên kiện phiến</t>
  </si>
  <si>
    <t>Thân rễ phơi hay sấy khô của cây Thiên niên kiện</t>
  </si>
  <si>
    <t>Rhizoma Homalomenae occultae</t>
  </si>
  <si>
    <t>VD-31194-18</t>
  </si>
  <si>
    <t>PP2400484237vn0105061070</t>
  </si>
  <si>
    <t>vn0105061070</t>
  </si>
  <si>
    <t>CÔNG TY CỔ PHẦN ĐÔNG Y DƯỢC THĂNG LONG</t>
  </si>
  <si>
    <t>PP2400484237</t>
  </si>
  <si>
    <t>Đào nhân</t>
  </si>
  <si>
    <t>Đào nhân sao vàng bỏ vỏ</t>
  </si>
  <si>
    <t>Hạt lấy ở quả chín của cây Đào hoặc cây Sơn đào</t>
  </si>
  <si>
    <t>Semen Pruni</t>
  </si>
  <si>
    <t>Sao vàng</t>
  </si>
  <si>
    <t>Túi 0,5kg; 1kg; 2kg; 3kg; 5kg</t>
  </si>
  <si>
    <t>VCT-00486-24</t>
  </si>
  <si>
    <t>CTCP Đông Y Dược Thăng Long</t>
  </si>
  <si>
    <t>PP2400484240vn0105061070</t>
  </si>
  <si>
    <t>PP2400484240</t>
  </si>
  <si>
    <t>Đỗ trọng</t>
  </si>
  <si>
    <t>Vỏ thân đã phơi hay sấy khô của cây Đỗ trọng.</t>
  </si>
  <si>
    <t>Cortex Eucommiae</t>
  </si>
  <si>
    <t>Túi 1kg, 2kg, 5kg, 10kg, 20kg</t>
  </si>
  <si>
    <t>VCT-00160-21</t>
  </si>
  <si>
    <t>PP2400484245vn0105061070</t>
  </si>
  <si>
    <t>PP2400484245</t>
  </si>
  <si>
    <t>Hoài sơn</t>
  </si>
  <si>
    <t>Hoài sơn sao</t>
  </si>
  <si>
    <t>Rễ củ đã chế biến,  phơi hay sấy khô của cây Củ mài</t>
  </si>
  <si>
    <t>Tuber Dioscoreae persimilis</t>
  </si>
  <si>
    <t>Sao cám</t>
  </si>
  <si>
    <t>VCT-00158-21</t>
  </si>
  <si>
    <t>PP2400484273vn0105061070</t>
  </si>
  <si>
    <t>PP2400484273</t>
  </si>
  <si>
    <t>Ngưu tất</t>
  </si>
  <si>
    <t>Rễ đã  phơi hay sấy khô của cây Ngưu tất</t>
  </si>
  <si>
    <t>Radix Achyranthis bidentatae</t>
  </si>
  <si>
    <t>VCT-00147-21</t>
  </si>
  <si>
    <t>PP2400484284vn0105061070</t>
  </si>
  <si>
    <t>PP2400484284</t>
  </si>
  <si>
    <t>Sơn thù</t>
  </si>
  <si>
    <t>Sơn thù tẩm rượu chưng</t>
  </si>
  <si>
    <t>Quả chín đã phơi hay sấy khô, bỏ hạt của cây Sơn thù du</t>
  </si>
  <si>
    <t>Fructus Corni officinalis</t>
  </si>
  <si>
    <t>Tẩm rượu chưng</t>
  </si>
  <si>
    <t>Túi 0,5; 1kg; 2kg; 3kg; 5kg</t>
  </si>
  <si>
    <t>VCT-00472-23</t>
  </si>
  <si>
    <t>PP2400484213vn0106565962</t>
  </si>
  <si>
    <t>vn0106565962</t>
  </si>
  <si>
    <t>CÔNG TY CỔ PHẦN DƯỢC LIỆU NINH HIỆP</t>
  </si>
  <si>
    <t>PP2400484213</t>
  </si>
  <si>
    <t>Ba kích</t>
  </si>
  <si>
    <t>Ba kích chích muối</t>
  </si>
  <si>
    <t>Rễ đã phơi hoặc sấy khô cây Ba kích</t>
  </si>
  <si>
    <t>Radix Morindae officinalis</t>
  </si>
  <si>
    <t>Túi kín PE, 1-5kg</t>
  </si>
  <si>
    <t>VCT-00261-22</t>
  </si>
  <si>
    <t>Công ty cổ phần dược liệu Ninh Hiệp</t>
  </si>
  <si>
    <t>PP2400484227vn0106565962</t>
  </si>
  <si>
    <t>PP2400484227</t>
  </si>
  <si>
    <t>Cẩu tích</t>
  </si>
  <si>
    <t>Thân rễ đã loại bỏ lông và phơi hay sấy khô của cây Cẩu tích</t>
  </si>
  <si>
    <t>Rhizoma Cibotii</t>
  </si>
  <si>
    <t>VCT-00390-23</t>
  </si>
  <si>
    <t>Công ty cổ phần dược phẩm Bắc Ninh</t>
  </si>
  <si>
    <t>PP2400484232vn0106565962</t>
  </si>
  <si>
    <t>PP2400484232</t>
  </si>
  <si>
    <t>Cúc hoa</t>
  </si>
  <si>
    <t>Cúc hoa vàng</t>
  </si>
  <si>
    <t>Cụm hoa đã chế biến và  phơi hay sấy khô của cây cúc hoa vàng</t>
  </si>
  <si>
    <t>Flos Chrysanthemi indici</t>
  </si>
  <si>
    <t>VCT-00376-23</t>
  </si>
  <si>
    <t>PP2400484248vn0106565962</t>
  </si>
  <si>
    <t>PP2400484248</t>
  </si>
  <si>
    <t>Hồng hoa</t>
  </si>
  <si>
    <t>Hoa đã phơi khô của cây Hồng hoa</t>
  </si>
  <si>
    <t>Flos Carthami tinctorii</t>
  </si>
  <si>
    <t>VCT-00383-23</t>
  </si>
  <si>
    <t>PP2400484255vn0106565962</t>
  </si>
  <si>
    <t>PP2400484255</t>
  </si>
  <si>
    <t>Kê huyết đằng</t>
  </si>
  <si>
    <t>Thân đã thái thành phiến đã phơi hay sấy khô của cây Kê huyết đằng</t>
  </si>
  <si>
    <t>Caulis Spatholobi</t>
  </si>
  <si>
    <t>VCT-00378-23</t>
  </si>
  <si>
    <t>PP2400484257vn0106565962</t>
  </si>
  <si>
    <t>PP2400484257</t>
  </si>
  <si>
    <t>Khương hoàng/Uất kim</t>
  </si>
  <si>
    <t>Khương hoàng</t>
  </si>
  <si>
    <t>Thân rễ phơi khô của cây Nghệ</t>
  </si>
  <si>
    <t>Rhizoma et Radix Curcumae longae</t>
  </si>
  <si>
    <t>VCT-00384-23</t>
  </si>
  <si>
    <t>PP2400484258vn0106565962</t>
  </si>
  <si>
    <t>PP2400484258</t>
  </si>
  <si>
    <t>Khương hoạt</t>
  </si>
  <si>
    <t>Thân rễ và rễ phơi khô của cây Khương hoạt</t>
  </si>
  <si>
    <t>Rhizoma et Radix Notopterygii</t>
  </si>
  <si>
    <t>VCT-00339-22</t>
  </si>
  <si>
    <t>PP2400484272vn0106565962</t>
  </si>
  <si>
    <t>PP2400484272</t>
  </si>
  <si>
    <t>Ngũ gia bì chân chim</t>
  </si>
  <si>
    <t>Vỏ thân và vỏ cành đã phơi khô của cây Ngũ gia bì chân chim</t>
  </si>
  <si>
    <t>Cortex Schefflerae heptaphyllae</t>
  </si>
  <si>
    <t>VCT-00265-22</t>
  </si>
  <si>
    <t>PP2400484278vn0106565962</t>
  </si>
  <si>
    <t>PP2400484278</t>
  </si>
  <si>
    <t>Quế chi</t>
  </si>
  <si>
    <t>Cành phơi hay sấy khô của cây Quế</t>
  </si>
  <si>
    <t>Ramulus Cinnamomi</t>
  </si>
  <si>
    <t>VCT-00380-23</t>
  </si>
  <si>
    <t>PP2400484288vn0106565962</t>
  </si>
  <si>
    <t>PP2400484288</t>
  </si>
  <si>
    <t>Tang ký sinh</t>
  </si>
  <si>
    <t>Những đoàn thân cành và lá đã phơi khô, lấy từ cây Tầm gửi</t>
  </si>
  <si>
    <t>Herba Loranthi gracilifolii</t>
  </si>
  <si>
    <t>VCT-00341-22</t>
  </si>
  <si>
    <t>PP2400484289vn0106565962</t>
  </si>
  <si>
    <t>PP2400484289</t>
  </si>
  <si>
    <t>Táo nhân</t>
  </si>
  <si>
    <t>Táo nhân sao đen</t>
  </si>
  <si>
    <t>Hạt già đã phơi hay sấy khô của cây Táo ta</t>
  </si>
  <si>
    <t>Semen Ziziphi mauritianae</t>
  </si>
  <si>
    <t>VCT-00266-22</t>
  </si>
  <si>
    <t>PP2400484292vn0106565962</t>
  </si>
  <si>
    <t>PP2400484292</t>
  </si>
  <si>
    <t>Thảo quyết minh</t>
  </si>
  <si>
    <t>Vị thuốc cổ truyền Thảo Quyết minh sao cháy</t>
  </si>
  <si>
    <t>Hạt già đã phơi hay sấy khô của cây Thảo quyết minh</t>
  </si>
  <si>
    <t>Semen Cassiae torae</t>
  </si>
  <si>
    <t>VCT-00302-22</t>
  </si>
  <si>
    <t>PP2400484297vn0106565962</t>
  </si>
  <si>
    <t>PP2400484297</t>
  </si>
  <si>
    <t>Thương truật</t>
  </si>
  <si>
    <t>Thân rễ phơi khô của cây Mao thương truật</t>
  </si>
  <si>
    <t>Rhizoma Atractylodis</t>
  </si>
  <si>
    <t>VCT-00389-23</t>
  </si>
  <si>
    <t>PP2400484304vn0106565962</t>
  </si>
  <si>
    <t>PP2400484304</t>
  </si>
  <si>
    <t>Ý dĩ</t>
  </si>
  <si>
    <t>Ý dĩ sao vàng với cám</t>
  </si>
  <si>
    <t>Hạt của quả chín đã phơi hay sấy khô của cây Ý dĩ</t>
  </si>
  <si>
    <t>Semen Coicis</t>
  </si>
  <si>
    <t>VCT-00342-22</t>
  </si>
  <si>
    <t>PP2400484246vn0302560110</t>
  </si>
  <si>
    <t>vn0302560110</t>
  </si>
  <si>
    <t>CÔNG TY CỔ PHẦN DƯỢC PHẨM OPC</t>
  </si>
  <si>
    <t>PP2400484246</t>
  </si>
  <si>
    <t>Hoàng kỳ (Bạch kỳ)</t>
  </si>
  <si>
    <t>Vị thuốc cổ  truyền Hoàng Kỳ chích mật</t>
  </si>
  <si>
    <t>Rễ  phơi hay sấy khô của cây Hoàng kỳ</t>
  </si>
  <si>
    <t>Radix Astragali membranacei</t>
  </si>
  <si>
    <t>Bao PE 1-5 kg hàn kín</t>
  </si>
  <si>
    <t>Băc</t>
  </si>
  <si>
    <t>VCT-00287-22</t>
  </si>
  <si>
    <t>Chi Nhánh Công Ty Cổ Phần  Dược Phẩm OPC tại Bình Dương - Nhà Máy Dược Phẩm OPC.</t>
  </si>
  <si>
    <t>Công Ty CPDP OPC</t>
  </si>
  <si>
    <t>PP2400484244vn1000350567</t>
  </si>
  <si>
    <t>vn1000350567</t>
  </si>
  <si>
    <t>CÔNG TY CỔ PHẦN THƯƠNG MẠI DƯỢC VẬT TƯ Y TẾ KHẢI HÀ</t>
  </si>
  <si>
    <t>PP2400484244</t>
  </si>
  <si>
    <t>Hà thủ ô đỏ</t>
  </si>
  <si>
    <t>Hà thủ ô đỏ chế</t>
  </si>
  <si>
    <t>Rễ củ  phơi hay sấy khô của cây Hà thủ ô đỏ</t>
  </si>
  <si>
    <t>Radix Fallopiae multiflorae</t>
  </si>
  <si>
    <t>Gói 1kg, 2kg, 3kg, 5kg, 10kg, 20kg, 25kg</t>
  </si>
  <si>
    <t>VCT-00216-22</t>
  </si>
  <si>
    <t>Công ty CPTM dược VTYT Khải Hà</t>
  </si>
  <si>
    <t>PP2400484250vn1000350567</t>
  </si>
  <si>
    <t>PP2400484250</t>
  </si>
  <si>
    <t>Huyền sâm</t>
  </si>
  <si>
    <t>Rễ đã phơi khô của cây Huyền sâm</t>
  </si>
  <si>
    <t>Radix Scrophulariae</t>
  </si>
  <si>
    <t>VCT-00512-24</t>
  </si>
  <si>
    <t>PP2400484259vn1000350567</t>
  </si>
  <si>
    <t>PP2400484259</t>
  </si>
  <si>
    <t>Kim ngân hoa</t>
  </si>
  <si>
    <t>Nụ hoa có lẫn một số hoa đã phơi hay sấy khô của cây Kim ngân</t>
  </si>
  <si>
    <t>Flos Lonicerae</t>
  </si>
  <si>
    <t>VCT-00119-21</t>
  </si>
  <si>
    <t>PP2400484262vn1000350567</t>
  </si>
  <si>
    <t>PP2400484262</t>
  </si>
  <si>
    <t>Liên kiều</t>
  </si>
  <si>
    <t>Quả chín đã phơi hay sấy khô của cây Liên kiều</t>
  </si>
  <si>
    <t>Fructus Forsythiae</t>
  </si>
  <si>
    <t>VCT-00507-24</t>
  </si>
  <si>
    <t>PP2400484296vn1000350567</t>
  </si>
  <si>
    <t>PP2400484296</t>
  </si>
  <si>
    <t>Thục địa</t>
  </si>
  <si>
    <t>Rễ củ đã chế biến của cây Đại hoàng</t>
  </si>
  <si>
    <t>Radix Rehmanniae glutinosae praeparata</t>
  </si>
  <si>
    <t>VCT-00116-21</t>
  </si>
  <si>
    <t>PP2400484224vn3700313652</t>
  </si>
  <si>
    <t>vn3700313652</t>
  </si>
  <si>
    <t>CÔNG TY TNHH DƯỢC PHẨM FITOPHARMA</t>
  </si>
  <si>
    <t>PP2400484224</t>
  </si>
  <si>
    <t>Cát cánh</t>
  </si>
  <si>
    <t>Rễ đã phơi hay sấy khô của cây Cát cánh</t>
  </si>
  <si>
    <t>Radix Platycodi grandiflori</t>
  </si>
  <si>
    <t>Túi PE 1 Kg</t>
  </si>
  <si>
    <t>B-Trung Quốc</t>
  </si>
  <si>
    <t>VCT-00462-23</t>
  </si>
  <si>
    <t>Công ty TNHH Dược phẩm FITOPHARMA</t>
  </si>
  <si>
    <t>PP2400484269vn3700313652</t>
  </si>
  <si>
    <t>PP2400484269</t>
  </si>
  <si>
    <t>Mộc hương</t>
  </si>
  <si>
    <t>Rễ phơi hay sấy khô của cây
 Mộc hương</t>
  </si>
  <si>
    <t>Radix Saussureae lappae</t>
  </si>
  <si>
    <t>VCT-00429-23</t>
  </si>
  <si>
    <t>PP2400484277vn3700313652</t>
  </si>
  <si>
    <t>PP2400484277</t>
  </si>
  <si>
    <t>Phục thần</t>
  </si>
  <si>
    <t>Nấm phục linh có rễ thông xuyên vào giữa</t>
  </si>
  <si>
    <t>VCT-00431-23</t>
  </si>
  <si>
    <t>PP2400484282vn3700313652</t>
  </si>
  <si>
    <t>PP2400484282</t>
  </si>
  <si>
    <t>Sài hồ</t>
  </si>
  <si>
    <t>Rễ phơi hay sấy khô của cây Bắc sài hồ</t>
  </si>
  <si>
    <t>Radix Bupleuri</t>
  </si>
  <si>
    <t>VCT-00461-23</t>
  </si>
  <si>
    <t>PP2400484286vn3700313652</t>
  </si>
  <si>
    <t>PP2400484286</t>
  </si>
  <si>
    <t>Tần giao</t>
  </si>
  <si>
    <t>Rễ phơi hay sấy khô của một số loài Tần giao</t>
  </si>
  <si>
    <t>Radix Gentianae macrophyllae</t>
  </si>
  <si>
    <t>VCT-00465-23</t>
  </si>
  <si>
    <t>PP2400484290vn3700313652</t>
  </si>
  <si>
    <t>PP2400484290</t>
  </si>
  <si>
    <t>Tế tân</t>
  </si>
  <si>
    <t>Rễ và thân rễ đã phơi khô của cây Bắc tế tân</t>
  </si>
  <si>
    <t>Radix et Rhizoma Asari</t>
  </si>
  <si>
    <t>VCT-00468-23</t>
  </si>
  <si>
    <t>Tổng số mặt hàng: 69</t>
  </si>
  <si>
    <t>Tổng giá trị: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</si>
</sst>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4"/>
      <name val="Times New Roman"/>
      <family val="1"/>
    </font>
    <font>
      <i/>
      <sz val="2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name val="Times New Roman"/>
      <family val="1"/>
    </font>
    <font>
      <b/>
      <i/>
      <sz val="10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2" borderId="4" xfId="0" applyFont="1" applyFill="1" applyBorder="1"/>
    <xf numFmtId="0" fontId="9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2" xfId="0" applyFont="1" applyBorder="1" applyAlignment="1">
      <alignment horizontal="lef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6" fillId="0" borderId="2" xfId="1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164" fontId="2" fillId="0" borderId="0" xfId="1" applyNumberFormat="1" applyFont="1"/>
    <xf numFmtId="164" fontId="13" fillId="0" borderId="0" xfId="0" applyNumberFormat="1" applyFont="1"/>
    <xf numFmtId="164" fontId="6" fillId="0" borderId="2" xfId="1" applyNumberFormat="1" applyFont="1" applyBorder="1" applyAlignment="1">
      <alignment horizontal="center" vertical="center" wrapText="1"/>
    </xf>
    <xf numFmtId="0" fontId="9" fillId="2" borderId="0" xfId="0" applyFont="1" applyFill="1" applyBorder="1"/>
    <xf numFmtId="0" fontId="9" fillId="0" borderId="0" xfId="0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3" fontId="6" fillId="0" borderId="5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aloReceiver/DANH%20M&#7908;C%20T&#7892;NG%20H&#7906;P%20G&#7916;I%20A%20S&#416;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eabf03bcccd851a/1.%20Nam%202024-2025/2.%20DG%20E-HSDT%5eJ%20TTr%20PHE%20DUYET%20KQLCNT/GIA%20LAI%20BV%20YHCT%20PHCN/5.%20BAO%20CAO%20&#272;G%20EHSDT/0.%20File%20tong%20ho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>
        <row r="4">
          <cell r="D4" t="str">
            <v>PP2400484213</v>
          </cell>
          <cell r="E4" t="str">
            <v>N</v>
          </cell>
          <cell r="F4" t="str">
            <v>Rễ đã phơi hoặc sấy khô cây Ba kích</v>
          </cell>
          <cell r="G4" t="str">
            <v>Radix Morindae officinalis</v>
          </cell>
          <cell r="H4" t="str">
            <v>Morinda offcinalis How. - Rubiaceae</v>
          </cell>
          <cell r="I4" t="str">
            <v>Ghi theo kết quả thầu</v>
          </cell>
          <cell r="J4" t="str">
            <v>Ghi theo kết quả thầu</v>
          </cell>
          <cell r="K4" t="str">
            <v>Ghi theo kết quả thầu</v>
          </cell>
          <cell r="L4" t="str">
            <v>Kg</v>
          </cell>
          <cell r="M4">
            <v>50</v>
          </cell>
          <cell r="N4">
            <v>30</v>
          </cell>
          <cell r="O4">
            <v>40</v>
          </cell>
          <cell r="P4">
            <v>10</v>
          </cell>
          <cell r="Q4">
            <v>0</v>
          </cell>
          <cell r="R4">
            <v>0</v>
          </cell>
          <cell r="S4">
            <v>0</v>
          </cell>
          <cell r="T4">
            <v>20</v>
          </cell>
          <cell r="U4">
            <v>0</v>
          </cell>
          <cell r="V4">
            <v>96</v>
          </cell>
        </row>
        <row r="5">
          <cell r="D5" t="str">
            <v>PP2400484214</v>
          </cell>
          <cell r="E5" t="str">
            <v>B</v>
          </cell>
          <cell r="F5" t="str">
            <v xml:space="preserve">Hạt trong nón cái già được phơi hoặc sấy khô của cây Trắc bá </v>
          </cell>
          <cell r="G5" t="str">
            <v>Semen Platycladi orientalis</v>
          </cell>
          <cell r="H5" t="str">
            <v>Platycladus orientalis (L.) Franco - Cupressaceae</v>
          </cell>
          <cell r="L5" t="str">
            <v>Kg</v>
          </cell>
          <cell r="M5">
            <v>44</v>
          </cell>
          <cell r="N5">
            <v>40</v>
          </cell>
          <cell r="O5">
            <v>10</v>
          </cell>
          <cell r="P5">
            <v>12</v>
          </cell>
          <cell r="Q5">
            <v>24</v>
          </cell>
          <cell r="R5">
            <v>0</v>
          </cell>
          <cell r="S5">
            <v>0</v>
          </cell>
          <cell r="T5">
            <v>20</v>
          </cell>
          <cell r="U5">
            <v>20</v>
          </cell>
          <cell r="V5">
            <v>0</v>
          </cell>
        </row>
        <row r="6">
          <cell r="D6" t="str">
            <v>PP2400484215</v>
          </cell>
          <cell r="E6" t="str">
            <v>N</v>
          </cell>
          <cell r="F6" t="str">
            <v>Rễ phơi hay sấy khô cây Bạch chỉ</v>
          </cell>
          <cell r="G6" t="str">
            <v>Radix Angelicae dahuricae</v>
          </cell>
          <cell r="H6" t="str">
            <v>[Angelica dahurica (Fisch. ex Hoffm.) Benth.et Hook.f.]. - Apiaceae</v>
          </cell>
          <cell r="L6" t="str">
            <v>Kg</v>
          </cell>
          <cell r="M6">
            <v>244</v>
          </cell>
          <cell r="N6">
            <v>20</v>
          </cell>
          <cell r="O6">
            <v>10</v>
          </cell>
          <cell r="P6">
            <v>6</v>
          </cell>
          <cell r="Q6">
            <v>12</v>
          </cell>
          <cell r="R6">
            <v>0</v>
          </cell>
          <cell r="S6">
            <v>0</v>
          </cell>
          <cell r="T6">
            <v>20</v>
          </cell>
          <cell r="U6">
            <v>20</v>
          </cell>
          <cell r="V6">
            <v>16</v>
          </cell>
        </row>
        <row r="7">
          <cell r="D7" t="str">
            <v>PP2400484216</v>
          </cell>
          <cell r="E7" t="str">
            <v>B</v>
          </cell>
          <cell r="F7" t="str">
            <v>Thể quả nấm đã phơi khô của Nấm phục linh</v>
          </cell>
          <cell r="G7" t="str">
            <v>Poria</v>
          </cell>
          <cell r="H7" t="str">
            <v>Poria cocos F. A. Wolf - Polyporaceae</v>
          </cell>
          <cell r="L7" t="str">
            <v>Kg</v>
          </cell>
          <cell r="M7">
            <v>368</v>
          </cell>
          <cell r="N7">
            <v>300</v>
          </cell>
          <cell r="O7">
            <v>80</v>
          </cell>
          <cell r="P7">
            <v>60</v>
          </cell>
          <cell r="Q7">
            <v>76</v>
          </cell>
          <cell r="R7">
            <v>32</v>
          </cell>
          <cell r="S7">
            <v>0</v>
          </cell>
          <cell r="T7">
            <v>20</v>
          </cell>
          <cell r="U7">
            <v>50</v>
          </cell>
          <cell r="V7">
            <v>120</v>
          </cell>
        </row>
        <row r="8">
          <cell r="D8" t="str">
            <v>PP2400484217</v>
          </cell>
          <cell r="E8" t="str">
            <v>B</v>
          </cell>
          <cell r="F8" t="str">
            <v xml:space="preserve">Rễ đã cạo bỏ lớp bần và  phơi hay sấy khô của cây Thược dược </v>
          </cell>
          <cell r="G8" t="str">
            <v>Radix Paeoniae lactiflorae</v>
          </cell>
          <cell r="H8" t="str">
            <v>Paeonia lactiflora Pall. - Ranunculaceae</v>
          </cell>
          <cell r="L8" t="str">
            <v>Kg</v>
          </cell>
          <cell r="M8">
            <v>524</v>
          </cell>
          <cell r="N8">
            <v>300</v>
          </cell>
          <cell r="O8">
            <v>80</v>
          </cell>
          <cell r="P8">
            <v>40</v>
          </cell>
          <cell r="Q8">
            <v>76</v>
          </cell>
          <cell r="R8">
            <v>32</v>
          </cell>
          <cell r="S8">
            <v>60</v>
          </cell>
          <cell r="T8">
            <v>80</v>
          </cell>
          <cell r="U8">
            <v>30</v>
          </cell>
          <cell r="V8">
            <v>176</v>
          </cell>
        </row>
        <row r="9">
          <cell r="D9" t="str">
            <v>PP2400484218</v>
          </cell>
          <cell r="E9" t="str">
            <v>B</v>
          </cell>
          <cell r="F9" t="str">
            <v>Thân rễ phơi hay sấy khô của cây Bạch Truật</v>
          </cell>
          <cell r="G9" t="str">
            <v>Rhizoma Atractylodis macrocephalae</v>
          </cell>
          <cell r="H9" t="str">
            <v>Atractylodes macrocephala Koidz. - Asteraceae</v>
          </cell>
          <cell r="L9" t="str">
            <v>Kg</v>
          </cell>
          <cell r="M9">
            <v>574</v>
          </cell>
          <cell r="N9">
            <v>300</v>
          </cell>
          <cell r="O9">
            <v>60</v>
          </cell>
          <cell r="P9">
            <v>30</v>
          </cell>
          <cell r="Q9">
            <v>12</v>
          </cell>
          <cell r="R9">
            <v>24</v>
          </cell>
          <cell r="S9">
            <v>40</v>
          </cell>
          <cell r="T9">
            <v>80</v>
          </cell>
          <cell r="U9">
            <v>20</v>
          </cell>
          <cell r="V9">
            <v>24</v>
          </cell>
        </row>
        <row r="10">
          <cell r="D10" t="str">
            <v>PP2400484219</v>
          </cell>
          <cell r="E10" t="str">
            <v>N</v>
          </cell>
          <cell r="F10" t="str">
            <v xml:space="preserve">Thân rễ già được chế biến thành phiến khô của cây Chóc chuột </v>
          </cell>
          <cell r="G10" t="str">
            <v>Rhizoma Typhonii trilobati</v>
          </cell>
          <cell r="H10" t="str">
            <v>Typhonium trilobatum (L.) Schott. - Araceae</v>
          </cell>
          <cell r="L10" t="str">
            <v>Kg</v>
          </cell>
          <cell r="M10">
            <v>14</v>
          </cell>
          <cell r="N10">
            <v>30</v>
          </cell>
          <cell r="O10">
            <v>10</v>
          </cell>
          <cell r="P10">
            <v>6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4</v>
          </cell>
          <cell r="V10">
            <v>4</v>
          </cell>
        </row>
        <row r="11">
          <cell r="D11" t="str">
            <v>PP2400484220</v>
          </cell>
          <cell r="E11" t="str">
            <v>N</v>
          </cell>
          <cell r="F11" t="str">
            <v>Thân mang lá đã phơi hay sấy khô của cây Bồ công anh</v>
          </cell>
          <cell r="G11" t="str">
            <v>Herba Lactucae indicae</v>
          </cell>
          <cell r="H11" t="str">
            <v>Lactuca indica L. - Asteraceae</v>
          </cell>
          <cell r="L11" t="str">
            <v>Kg</v>
          </cell>
          <cell r="M11">
            <v>8</v>
          </cell>
          <cell r="N11">
            <v>10</v>
          </cell>
          <cell r="O11">
            <v>4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D12" t="str">
            <v>PP2400484221</v>
          </cell>
          <cell r="E12" t="str">
            <v>B</v>
          </cell>
          <cell r="F12" t="str">
            <v>Rễ và thân rễ đã phơi hay sấy khô của các loài Cam thảo</v>
          </cell>
          <cell r="G12" t="str">
            <v>Radix Glycyrrhizae</v>
          </cell>
          <cell r="H12" t="str">
            <v>Glycyrrhiza spp. - Fabaceae</v>
          </cell>
          <cell r="L12" t="str">
            <v>Kg</v>
          </cell>
          <cell r="M12">
            <v>390</v>
          </cell>
          <cell r="N12">
            <v>300</v>
          </cell>
          <cell r="O12">
            <v>80</v>
          </cell>
          <cell r="P12">
            <v>42</v>
          </cell>
          <cell r="Q12">
            <v>62</v>
          </cell>
          <cell r="R12">
            <v>16</v>
          </cell>
          <cell r="S12">
            <v>30</v>
          </cell>
          <cell r="T12">
            <v>80</v>
          </cell>
          <cell r="U12">
            <v>20</v>
          </cell>
          <cell r="V12">
            <v>72</v>
          </cell>
        </row>
        <row r="13">
          <cell r="D13" t="str">
            <v>PP2400484222</v>
          </cell>
          <cell r="E13" t="str">
            <v xml:space="preserve"> N</v>
          </cell>
          <cell r="F13" t="str">
            <v>Thân rễ phơi sấy khô của cây Gừng</v>
          </cell>
          <cell r="G13" t="str">
            <v>Rhizoma Zingiberis</v>
          </cell>
          <cell r="H13" t="str">
            <v>Zingiber officinale Rosc. - Zingiberaceae</v>
          </cell>
          <cell r="L13" t="str">
            <v>Kg</v>
          </cell>
          <cell r="M13">
            <v>770</v>
          </cell>
          <cell r="N13">
            <v>40</v>
          </cell>
          <cell r="O13">
            <v>4</v>
          </cell>
          <cell r="P13">
            <v>4</v>
          </cell>
          <cell r="Q13">
            <v>252</v>
          </cell>
          <cell r="R13">
            <v>0</v>
          </cell>
          <cell r="S13">
            <v>0</v>
          </cell>
          <cell r="T13">
            <v>40</v>
          </cell>
          <cell r="U13">
            <v>10</v>
          </cell>
          <cell r="V13">
            <v>8</v>
          </cell>
        </row>
        <row r="14">
          <cell r="D14" t="str">
            <v>PP2400484223</v>
          </cell>
          <cell r="E14" t="str">
            <v>N</v>
          </cell>
          <cell r="F14" t="str">
            <v>Rễ củ phơi hay sấy khô của  cây Sắn dây</v>
          </cell>
          <cell r="G14" t="str">
            <v>Radix Puerariae thomsonii</v>
          </cell>
          <cell r="H14" t="str">
            <v>Pueraria thomsonii Benth. - Fabaceae</v>
          </cell>
          <cell r="L14" t="str">
            <v>Kg</v>
          </cell>
          <cell r="M14">
            <v>30</v>
          </cell>
          <cell r="N14">
            <v>60</v>
          </cell>
          <cell r="O14">
            <v>14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20</v>
          </cell>
          <cell r="U14">
            <v>28</v>
          </cell>
          <cell r="V14">
            <v>16</v>
          </cell>
        </row>
        <row r="15">
          <cell r="D15" t="str">
            <v>PP2400484224</v>
          </cell>
          <cell r="E15" t="str">
            <v>B</v>
          </cell>
          <cell r="F15" t="str">
            <v>Rễ đã phơi hay sấy khô của cây Cát cánh</v>
          </cell>
          <cell r="G15" t="str">
            <v>Radix Platycodi grandiflori</v>
          </cell>
          <cell r="H15" t="str">
            <v>Platycodon grandiflorum (Jacq.) A.DC. - Campanulaceae</v>
          </cell>
          <cell r="L15" t="str">
            <v>Kg</v>
          </cell>
          <cell r="M15">
            <v>38</v>
          </cell>
          <cell r="N15">
            <v>60</v>
          </cell>
          <cell r="O15">
            <v>10</v>
          </cell>
          <cell r="P15">
            <v>12</v>
          </cell>
          <cell r="Q15">
            <v>16</v>
          </cell>
          <cell r="R15">
            <v>0</v>
          </cell>
          <cell r="S15">
            <v>0</v>
          </cell>
          <cell r="T15">
            <v>20</v>
          </cell>
          <cell r="U15">
            <v>20</v>
          </cell>
          <cell r="V15">
            <v>8</v>
          </cell>
        </row>
        <row r="16">
          <cell r="D16" t="str">
            <v>PP2400484225</v>
          </cell>
          <cell r="E16" t="str">
            <v>N</v>
          </cell>
          <cell r="F16" t="str">
            <v>Đoạn thân hoặc cành có gai hình móc câu đã phơi hay sấy khô của cây Câu đằng</v>
          </cell>
          <cell r="G16" t="str">
            <v>Ramulus cum unco Uncariae</v>
          </cell>
          <cell r="H16" t="str">
            <v>Uncaria spp. - Rubiaceae</v>
          </cell>
          <cell r="L16" t="str">
            <v>Kg</v>
          </cell>
          <cell r="M16">
            <v>84</v>
          </cell>
          <cell r="N16">
            <v>40</v>
          </cell>
          <cell r="O16">
            <v>10</v>
          </cell>
          <cell r="P16">
            <v>6</v>
          </cell>
          <cell r="Q16">
            <v>0</v>
          </cell>
          <cell r="R16">
            <v>0</v>
          </cell>
          <cell r="S16">
            <v>0</v>
          </cell>
          <cell r="T16">
            <v>20</v>
          </cell>
          <cell r="U16">
            <v>40</v>
          </cell>
          <cell r="V16">
            <v>24</v>
          </cell>
        </row>
        <row r="17">
          <cell r="D17" t="str">
            <v>PP2400484226</v>
          </cell>
          <cell r="E17" t="str">
            <v>B</v>
          </cell>
          <cell r="F17" t="str">
            <v xml:space="preserve">Quả chín phơi hay sấy khô của cây Câu kỷ </v>
          </cell>
          <cell r="G17" t="str">
            <v>Fructus Lycii</v>
          </cell>
          <cell r="H17" t="str">
            <v>Lycium chinense Mill. - Solanaceae</v>
          </cell>
          <cell r="L17" t="str">
            <v>Kg</v>
          </cell>
          <cell r="M17">
            <v>490</v>
          </cell>
          <cell r="N17">
            <v>300</v>
          </cell>
          <cell r="O17">
            <v>30</v>
          </cell>
          <cell r="P17">
            <v>10</v>
          </cell>
          <cell r="Q17">
            <v>0</v>
          </cell>
          <cell r="R17">
            <v>0</v>
          </cell>
          <cell r="S17">
            <v>20</v>
          </cell>
          <cell r="T17">
            <v>100</v>
          </cell>
          <cell r="U17">
            <v>30</v>
          </cell>
          <cell r="V17">
            <v>64</v>
          </cell>
        </row>
        <row r="18">
          <cell r="D18" t="str">
            <v>PP2400484227</v>
          </cell>
          <cell r="E18" t="str">
            <v>N</v>
          </cell>
          <cell r="F18" t="str">
            <v>Thân rễ đã loại bỏ lông và phơi hay sấy khô của cây Cẩu tích</v>
          </cell>
          <cell r="G18" t="str">
            <v>Rhizoma Cibotii</v>
          </cell>
          <cell r="H18" t="str">
            <v>Cibotium barometz (L.) J. Sm. - Dicksoniaceae</v>
          </cell>
          <cell r="L18" t="str">
            <v>Kg</v>
          </cell>
          <cell r="M18">
            <v>334</v>
          </cell>
          <cell r="N18">
            <v>200</v>
          </cell>
          <cell r="O18">
            <v>60</v>
          </cell>
          <cell r="P18">
            <v>40</v>
          </cell>
          <cell r="Q18">
            <v>0</v>
          </cell>
          <cell r="R18">
            <v>0</v>
          </cell>
          <cell r="S18">
            <v>60</v>
          </cell>
          <cell r="T18">
            <v>100</v>
          </cell>
          <cell r="U18">
            <v>0</v>
          </cell>
          <cell r="V18">
            <v>96</v>
          </cell>
        </row>
        <row r="19">
          <cell r="D19" t="str">
            <v>PP2400484228</v>
          </cell>
          <cell r="E19" t="str">
            <v>N</v>
          </cell>
          <cell r="F19" t="str">
            <v>Quả non được bổ đôi hay để nguyên được phơi hay sấy khô của cây Cam chua hoặc cây Cam ngọt</v>
          </cell>
          <cell r="G19" t="str">
            <v>Fructus Aurantii immaturus</v>
          </cell>
          <cell r="H19" t="str">
            <v>Citrus aurantium L., C. sinensis (L.) Osbeck- Rutaceae</v>
          </cell>
          <cell r="L19" t="str">
            <v>Kg</v>
          </cell>
          <cell r="M19">
            <v>24</v>
          </cell>
          <cell r="N19">
            <v>20</v>
          </cell>
          <cell r="O19">
            <v>6</v>
          </cell>
          <cell r="P19">
            <v>6</v>
          </cell>
          <cell r="Q19">
            <v>0</v>
          </cell>
          <cell r="R19">
            <v>0</v>
          </cell>
          <cell r="S19">
            <v>0</v>
          </cell>
          <cell r="T19">
            <v>40</v>
          </cell>
          <cell r="U19">
            <v>0</v>
          </cell>
          <cell r="V19">
            <v>0</v>
          </cell>
        </row>
        <row r="20">
          <cell r="D20" t="str">
            <v>PP2400484229</v>
          </cell>
          <cell r="E20" t="str">
            <v>N</v>
          </cell>
          <cell r="F20" t="str">
            <v>Quả chín phơi hay sấy khô của cây dành dành</v>
          </cell>
          <cell r="G20" t="str">
            <v>Fructus Gardeniae</v>
          </cell>
          <cell r="H20" t="str">
            <v>Gardenia jasminoides Ellis. - Rubiaceae</v>
          </cell>
          <cell r="L20" t="str">
            <v>Kg</v>
          </cell>
          <cell r="M20">
            <v>20</v>
          </cell>
          <cell r="N20">
            <v>20</v>
          </cell>
          <cell r="O20">
            <v>6</v>
          </cell>
          <cell r="P20">
            <v>12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6</v>
          </cell>
          <cell r="V20">
            <v>0</v>
          </cell>
        </row>
        <row r="21">
          <cell r="D21" t="str">
            <v>PP2400484230</v>
          </cell>
          <cell r="E21" t="str">
            <v>N</v>
          </cell>
          <cell r="F21" t="str">
            <v>Quả chưa chín đã bổ đôi, phơi hay sấy khô của cây Cam chua hoặc cây Cam ngọt.</v>
          </cell>
          <cell r="G21" t="str">
            <v>Fructus Aurantii</v>
          </cell>
          <cell r="H21" t="str">
            <v>Citrus aurantium L., C. sinensis (L.) Osbeck- Rutaceae</v>
          </cell>
          <cell r="L21" t="str">
            <v>Kg</v>
          </cell>
          <cell r="M21">
            <v>24</v>
          </cell>
          <cell r="N21">
            <v>20</v>
          </cell>
          <cell r="O21">
            <v>6</v>
          </cell>
          <cell r="P21">
            <v>6</v>
          </cell>
          <cell r="Q21">
            <v>0</v>
          </cell>
          <cell r="R21">
            <v>20</v>
          </cell>
          <cell r="S21">
            <v>0</v>
          </cell>
          <cell r="T21">
            <v>0</v>
          </cell>
          <cell r="U21">
            <v>0</v>
          </cell>
          <cell r="V21">
            <v>8</v>
          </cell>
        </row>
        <row r="22">
          <cell r="D22" t="str">
            <v>PP2400484231</v>
          </cell>
          <cell r="E22" t="str">
            <v>N</v>
          </cell>
          <cell r="F22" t="str">
            <v>Thân rễ phơi hay sấy khô của cây Cốt toái bổ</v>
          </cell>
          <cell r="G22" t="str">
            <v>Rhizoma Drynariae</v>
          </cell>
          <cell r="H22" t="str">
            <v>Drynaria fortunei (Kuntze ex Mett.) J. Sm.. - Polypodiaceae</v>
          </cell>
          <cell r="L22" t="str">
            <v>Kg</v>
          </cell>
          <cell r="M22">
            <v>648</v>
          </cell>
          <cell r="N22">
            <v>400</v>
          </cell>
          <cell r="O22">
            <v>80</v>
          </cell>
          <cell r="P22">
            <v>40</v>
          </cell>
          <cell r="Q22">
            <v>0</v>
          </cell>
          <cell r="R22">
            <v>0</v>
          </cell>
          <cell r="S22">
            <v>60</v>
          </cell>
          <cell r="T22">
            <v>100</v>
          </cell>
          <cell r="U22">
            <v>0</v>
          </cell>
          <cell r="V22">
            <v>0</v>
          </cell>
        </row>
        <row r="23">
          <cell r="D23" t="str">
            <v>PP2400484232</v>
          </cell>
          <cell r="E23" t="str">
            <v>N</v>
          </cell>
          <cell r="F23" t="str">
            <v>Cụm hoa đã chế biến và  phơi hay sấy khô của cây cúc hoa vàng</v>
          </cell>
          <cell r="G23" t="str">
            <v>Flos Chrysanthemi indici</v>
          </cell>
          <cell r="H23" t="str">
            <v>Chrysanthemum indicum L. - Asteraceae</v>
          </cell>
          <cell r="L23" t="str">
            <v>Kg</v>
          </cell>
          <cell r="M23">
            <v>102</v>
          </cell>
          <cell r="N23">
            <v>40</v>
          </cell>
          <cell r="O23">
            <v>6</v>
          </cell>
          <cell r="P23">
            <v>6</v>
          </cell>
          <cell r="Q23">
            <v>0</v>
          </cell>
          <cell r="R23">
            <v>0</v>
          </cell>
          <cell r="S23">
            <v>0</v>
          </cell>
          <cell r="T23">
            <v>40</v>
          </cell>
          <cell r="U23">
            <v>0</v>
          </cell>
          <cell r="V23">
            <v>16</v>
          </cell>
        </row>
        <row r="24">
          <cell r="D24" t="str">
            <v>PP2400484233</v>
          </cell>
          <cell r="E24" t="str">
            <v>B</v>
          </cell>
          <cell r="F24" t="str">
            <v>Quả chín đã phơi hay sấy khô của cây Đại táo</v>
          </cell>
          <cell r="G24" t="str">
            <v>Fructus Ziziphi jujubae</v>
          </cell>
          <cell r="H24" t="str">
            <v>Ziziphus jujuba Mill. var. inermis (Bunge) Rehd. - Rhamnaceae</v>
          </cell>
          <cell r="L24" t="str">
            <v>Kg</v>
          </cell>
          <cell r="M24">
            <v>912</v>
          </cell>
          <cell r="N24">
            <v>600</v>
          </cell>
          <cell r="O24">
            <v>60</v>
          </cell>
          <cell r="P24">
            <v>20</v>
          </cell>
          <cell r="Q24">
            <v>200</v>
          </cell>
          <cell r="R24">
            <v>32</v>
          </cell>
          <cell r="S24">
            <v>0</v>
          </cell>
          <cell r="T24">
            <v>100</v>
          </cell>
          <cell r="U24">
            <v>60</v>
          </cell>
          <cell r="V24">
            <v>72</v>
          </cell>
        </row>
        <row r="25">
          <cell r="D25" t="str">
            <v>PP2400484234</v>
          </cell>
          <cell r="E25" t="str">
            <v>B</v>
          </cell>
          <cell r="F25" t="str">
            <v>Rễ và thân rễ phơi hay sấy khô của cây Đan sâm</v>
          </cell>
          <cell r="G25" t="str">
            <v>Radix Salviae miltiorrhizae</v>
          </cell>
          <cell r="H25" t="str">
            <v>Salvia miltiorhiza Bunge. - Lamiaceae</v>
          </cell>
          <cell r="L25" t="str">
            <v>Kg</v>
          </cell>
          <cell r="M25">
            <v>254</v>
          </cell>
          <cell r="N25">
            <v>300</v>
          </cell>
          <cell r="O25">
            <v>20</v>
          </cell>
          <cell r="P25">
            <v>10</v>
          </cell>
          <cell r="Q25">
            <v>24</v>
          </cell>
          <cell r="R25">
            <v>0</v>
          </cell>
          <cell r="S25">
            <v>0</v>
          </cell>
          <cell r="T25">
            <v>60</v>
          </cell>
          <cell r="U25">
            <v>40</v>
          </cell>
          <cell r="V25">
            <v>24</v>
          </cell>
        </row>
        <row r="26">
          <cell r="D26" t="str">
            <v>PP2400484235</v>
          </cell>
          <cell r="E26" t="str">
            <v>B</v>
          </cell>
          <cell r="F26" t="str">
            <v>Rễ  phơi hay sấy khô của cây Đảng sâm</v>
          </cell>
          <cell r="G26" t="str">
            <v>Radix Codonopsis</v>
          </cell>
          <cell r="H26" t="str">
            <v>Codonopsis spp. - Campanulaceae</v>
          </cell>
          <cell r="L26" t="str">
            <v>Kg</v>
          </cell>
          <cell r="M26">
            <v>760</v>
          </cell>
          <cell r="N26">
            <v>400</v>
          </cell>
          <cell r="O26">
            <v>80</v>
          </cell>
          <cell r="P26">
            <v>40</v>
          </cell>
          <cell r="Q26">
            <v>122</v>
          </cell>
          <cell r="R26">
            <v>100</v>
          </cell>
          <cell r="S26">
            <v>0</v>
          </cell>
          <cell r="T26">
            <v>100</v>
          </cell>
          <cell r="U26">
            <v>32</v>
          </cell>
          <cell r="V26">
            <v>136</v>
          </cell>
        </row>
        <row r="27">
          <cell r="D27" t="str">
            <v>PP2400484236</v>
          </cell>
          <cell r="E27" t="str">
            <v>B</v>
          </cell>
          <cell r="F27" t="str">
            <v>Ruột thân đã  phơi hay sấy khô của Cỏ bấc đèn</v>
          </cell>
          <cell r="G27" t="str">
            <v>Medulla Junci effusi</v>
          </cell>
          <cell r="H27" t="str">
            <v>Juncus effusus L. - Juncaceae</v>
          </cell>
          <cell r="L27" t="str">
            <v>Kg</v>
          </cell>
          <cell r="M27">
            <v>8</v>
          </cell>
          <cell r="N27">
            <v>20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D28" t="str">
            <v>PP2400484237</v>
          </cell>
          <cell r="E28" t="str">
            <v>B</v>
          </cell>
          <cell r="F28" t="str">
            <v>Hạt lấy ở quả chín của cây Đào hoặc cây Sơn đào</v>
          </cell>
          <cell r="G28" t="str">
            <v>Semen Pruni</v>
          </cell>
          <cell r="H28" t="str">
            <v>Prunus persica (L.) Batsh.- Rosaceae</v>
          </cell>
          <cell r="L28" t="str">
            <v>Kg</v>
          </cell>
          <cell r="M28">
            <v>30</v>
          </cell>
          <cell r="N28">
            <v>40</v>
          </cell>
          <cell r="O28">
            <v>14</v>
          </cell>
          <cell r="P28">
            <v>20</v>
          </cell>
          <cell r="Q28">
            <v>12</v>
          </cell>
          <cell r="R28">
            <v>0</v>
          </cell>
          <cell r="S28">
            <v>0</v>
          </cell>
          <cell r="T28">
            <v>8</v>
          </cell>
          <cell r="U28">
            <v>6</v>
          </cell>
          <cell r="V28">
            <v>12</v>
          </cell>
        </row>
        <row r="29">
          <cell r="D29" t="str">
            <v>PP2400484238</v>
          </cell>
          <cell r="E29" t="str">
            <v>N</v>
          </cell>
          <cell r="F29" t="str">
            <v>Thân đã thái thành phiến đã phơi hay sấy khô của cây Dây đau xương</v>
          </cell>
          <cell r="G29" t="str">
            <v>Caulis Tinosporae tomentosae</v>
          </cell>
          <cell r="H29" t="str">
            <v>Tinospora tomentosa (Colebr) - Miers Menispermaceae (Colebr)</v>
          </cell>
          <cell r="L29" t="str">
            <v>Kg</v>
          </cell>
          <cell r="M29">
            <v>378</v>
          </cell>
          <cell r="N29">
            <v>40</v>
          </cell>
          <cell r="O29">
            <v>60</v>
          </cell>
          <cell r="P29">
            <v>40</v>
          </cell>
          <cell r="Q29">
            <v>0</v>
          </cell>
          <cell r="R29">
            <v>0</v>
          </cell>
          <cell r="S29">
            <v>0</v>
          </cell>
          <cell r="T29">
            <v>100</v>
          </cell>
          <cell r="U29">
            <v>0</v>
          </cell>
          <cell r="V29">
            <v>0</v>
          </cell>
        </row>
        <row r="30">
          <cell r="D30" t="str">
            <v>PP2400484239</v>
          </cell>
          <cell r="E30" t="str">
            <v>B</v>
          </cell>
          <cell r="F30" t="str">
            <v>Vỏ rễ phơi hay sấy khô của cây Câu kỷ</v>
          </cell>
          <cell r="G30" t="str">
            <v>Cortex Lycii chinensis</v>
          </cell>
          <cell r="H30" t="str">
            <v>Lycium chinense Mill. - Solanaceae</v>
          </cell>
          <cell r="L30" t="str">
            <v>Kg</v>
          </cell>
          <cell r="M30">
            <v>16</v>
          </cell>
          <cell r="N30">
            <v>40</v>
          </cell>
          <cell r="O30">
            <v>6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20</v>
          </cell>
          <cell r="U30">
            <v>0</v>
          </cell>
          <cell r="V30">
            <v>0</v>
          </cell>
        </row>
        <row r="31">
          <cell r="D31" t="str">
            <v>PP2400484240</v>
          </cell>
          <cell r="E31" t="str">
            <v>B</v>
          </cell>
          <cell r="F31" t="str">
            <v>Vỏ thân đã phơi hay sấy khô của cây Đỗ trọng.</v>
          </cell>
          <cell r="G31" t="str">
            <v>Cortex Eucommiae</v>
          </cell>
          <cell r="H31" t="str">
            <v>Eucommia ulmoides Oliv. - Eucommiaceae</v>
          </cell>
          <cell r="L31" t="str">
            <v>Kg</v>
          </cell>
          <cell r="M31">
            <v>946</v>
          </cell>
          <cell r="N31">
            <v>600</v>
          </cell>
          <cell r="O31">
            <v>80</v>
          </cell>
          <cell r="P31">
            <v>40</v>
          </cell>
          <cell r="Q31">
            <v>72</v>
          </cell>
          <cell r="R31">
            <v>0</v>
          </cell>
          <cell r="S31">
            <v>20</v>
          </cell>
          <cell r="T31">
            <v>100</v>
          </cell>
          <cell r="U31">
            <v>40</v>
          </cell>
          <cell r="V31">
            <v>104</v>
          </cell>
        </row>
        <row r="32">
          <cell r="D32" t="str">
            <v>PP2400484241</v>
          </cell>
          <cell r="E32" t="str">
            <v>B</v>
          </cell>
          <cell r="F32" t="str">
            <v>Rễ phơi hay sấy khô của cây Độc hoạt</v>
          </cell>
          <cell r="G32" t="str">
            <v>Radix Angelicae pubescentis</v>
          </cell>
          <cell r="H32" t="str">
            <v>Angelica pubescens Maxim. - Apiaceae</v>
          </cell>
          <cell r="L32" t="str">
            <v>Kg</v>
          </cell>
          <cell r="M32">
            <v>348</v>
          </cell>
          <cell r="N32">
            <v>300</v>
          </cell>
          <cell r="O32">
            <v>80</v>
          </cell>
          <cell r="P32">
            <v>10</v>
          </cell>
          <cell r="Q32">
            <v>64</v>
          </cell>
          <cell r="R32">
            <v>0</v>
          </cell>
          <cell r="S32">
            <v>0</v>
          </cell>
          <cell r="T32">
            <v>100</v>
          </cell>
          <cell r="U32">
            <v>40</v>
          </cell>
          <cell r="V32">
            <v>152</v>
          </cell>
        </row>
        <row r="33">
          <cell r="D33" t="str">
            <v>PP2400484242</v>
          </cell>
          <cell r="E33" t="str">
            <v>B</v>
          </cell>
          <cell r="F33" t="str">
            <v>Rễ đã phơi hay sấy khô của cây Đương quy</v>
          </cell>
          <cell r="G33" t="str">
            <v>Radix Angelicae sinensis</v>
          </cell>
          <cell r="H33" t="str">
            <v>Angelica sinensis (Oliv.) Diels - Apiaceae</v>
          </cell>
          <cell r="L33" t="str">
            <v>Kg</v>
          </cell>
          <cell r="M33">
            <v>588</v>
          </cell>
          <cell r="N33">
            <v>400</v>
          </cell>
          <cell r="O33">
            <v>80</v>
          </cell>
          <cell r="P33">
            <v>60</v>
          </cell>
          <cell r="Q33">
            <v>204</v>
          </cell>
          <cell r="R33">
            <v>80</v>
          </cell>
          <cell r="S33">
            <v>60</v>
          </cell>
          <cell r="T33">
            <v>100</v>
          </cell>
          <cell r="U33">
            <v>50</v>
          </cell>
          <cell r="V33">
            <v>168</v>
          </cell>
        </row>
        <row r="34">
          <cell r="D34" t="str">
            <v>PP2400484243</v>
          </cell>
          <cell r="E34" t="str">
            <v>B</v>
          </cell>
          <cell r="F34" t="str">
            <v>Cụm quả đã phơi hay sấy khô của cây Hạ khô thảo</v>
          </cell>
          <cell r="G34" t="str">
            <v>Spica Prunellae</v>
          </cell>
          <cell r="H34" t="str">
            <v>Prunella vulgaris L. - Lamiaceae</v>
          </cell>
          <cell r="L34" t="str">
            <v>Kg</v>
          </cell>
          <cell r="M34">
            <v>16</v>
          </cell>
          <cell r="N34">
            <v>20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D35" t="str">
            <v>PP2400484244</v>
          </cell>
          <cell r="E35" t="str">
            <v>B</v>
          </cell>
          <cell r="F35" t="str">
            <v>Rễ củ  phơi hay sấy khô của cây Hà thủ ô đỏ</v>
          </cell>
          <cell r="G35" t="str">
            <v>Radix Fallopiae multiflorae</v>
          </cell>
          <cell r="H35" t="str">
            <v>Fallopia multiflora (Thunb.) Haraldson Syn. Polygonum multiflorum Thumb)- Polygonaceae</v>
          </cell>
          <cell r="L35" t="str">
            <v>Kg</v>
          </cell>
          <cell r="M35">
            <v>508</v>
          </cell>
          <cell r="N35">
            <v>300</v>
          </cell>
          <cell r="O35">
            <v>10</v>
          </cell>
          <cell r="P35">
            <v>20</v>
          </cell>
          <cell r="Q35">
            <v>0</v>
          </cell>
          <cell r="R35">
            <v>0</v>
          </cell>
          <cell r="S35">
            <v>0</v>
          </cell>
          <cell r="T35">
            <v>100</v>
          </cell>
          <cell r="U35">
            <v>20</v>
          </cell>
          <cell r="V35">
            <v>0</v>
          </cell>
        </row>
        <row r="36">
          <cell r="D36" t="str">
            <v>PP2400484245</v>
          </cell>
          <cell r="E36" t="str">
            <v>N</v>
          </cell>
          <cell r="F36" t="str">
            <v xml:space="preserve">Rễ củ đã chế biến,  phơi hay sấy khô của cây Củ mài </v>
          </cell>
          <cell r="G36" t="str">
            <v>Tuber Dioscoreae persimilis</v>
          </cell>
          <cell r="H36" t="str">
            <v>Dioscorea persimilis Prain et Burkill - Dioscoreaceae</v>
          </cell>
          <cell r="L36" t="str">
            <v>Kg</v>
          </cell>
          <cell r="M36">
            <v>440</v>
          </cell>
          <cell r="N36">
            <v>300</v>
          </cell>
          <cell r="O36">
            <v>60</v>
          </cell>
          <cell r="P36">
            <v>10</v>
          </cell>
          <cell r="Q36">
            <v>0</v>
          </cell>
          <cell r="R36">
            <v>0</v>
          </cell>
          <cell r="S36">
            <v>0</v>
          </cell>
          <cell r="T36">
            <v>100</v>
          </cell>
          <cell r="U36">
            <v>34</v>
          </cell>
          <cell r="V36">
            <v>12</v>
          </cell>
        </row>
        <row r="37">
          <cell r="D37" t="str">
            <v>PP2400484246</v>
          </cell>
          <cell r="E37" t="str">
            <v>B</v>
          </cell>
          <cell r="F37" t="str">
            <v xml:space="preserve">Rễ  phơi hay sấy khô của cây Hoàng kỳ </v>
          </cell>
          <cell r="G37" t="str">
            <v>Radix Astragali membranacei</v>
          </cell>
          <cell r="H37" t="str">
            <v>Astragalus membranaceus (Fisch.) Bunge. var. mongholicus (Bunge.) P.G. Xiao. - Fabaceae</v>
          </cell>
          <cell r="L37" t="str">
            <v>Kg</v>
          </cell>
          <cell r="M37">
            <v>676</v>
          </cell>
          <cell r="N37">
            <v>300</v>
          </cell>
          <cell r="O37">
            <v>80</v>
          </cell>
          <cell r="P37">
            <v>20</v>
          </cell>
          <cell r="Q37">
            <v>84</v>
          </cell>
          <cell r="R37">
            <v>134</v>
          </cell>
          <cell r="S37">
            <v>0</v>
          </cell>
          <cell r="T37">
            <v>100</v>
          </cell>
          <cell r="U37">
            <v>70</v>
          </cell>
          <cell r="V37">
            <v>80</v>
          </cell>
        </row>
        <row r="38">
          <cell r="D38" t="str">
            <v>PP2400484247</v>
          </cell>
          <cell r="E38" t="str">
            <v>N</v>
          </cell>
          <cell r="F38" t="str">
            <v xml:space="preserve">Nụ hoa đã phơi hay sấy nhẹ đến khô của cây Hòe </v>
          </cell>
          <cell r="G38" t="str">
            <v>Flos Styphnolobii japonici</v>
          </cell>
          <cell r="H38" t="str">
            <v>Styphnolobium japonicum (L.) Schott - Fabaceae</v>
          </cell>
          <cell r="L38" t="str">
            <v>Kg</v>
          </cell>
          <cell r="M38">
            <v>98</v>
          </cell>
          <cell r="N38">
            <v>40</v>
          </cell>
          <cell r="O38">
            <v>10</v>
          </cell>
          <cell r="P38">
            <v>10</v>
          </cell>
          <cell r="Q38">
            <v>12</v>
          </cell>
          <cell r="R38">
            <v>0</v>
          </cell>
          <cell r="S38">
            <v>0</v>
          </cell>
          <cell r="T38">
            <v>80</v>
          </cell>
          <cell r="U38">
            <v>10</v>
          </cell>
          <cell r="V38">
            <v>0</v>
          </cell>
        </row>
        <row r="39">
          <cell r="D39" t="str">
            <v>PP2400484248</v>
          </cell>
          <cell r="E39" t="str">
            <v>B</v>
          </cell>
          <cell r="F39" t="str">
            <v>Hoa đã phơi khô của cây Hồng hoa</v>
          </cell>
          <cell r="G39" t="str">
            <v>Flos Carthami tinctorii</v>
          </cell>
          <cell r="H39" t="str">
            <v>Carthamus tinctorius L. - Asteraceae</v>
          </cell>
          <cell r="L39" t="str">
            <v>Kg</v>
          </cell>
          <cell r="M39">
            <v>50</v>
          </cell>
          <cell r="N39">
            <v>40</v>
          </cell>
          <cell r="O39">
            <v>14</v>
          </cell>
          <cell r="P39">
            <v>20</v>
          </cell>
          <cell r="Q39">
            <v>12</v>
          </cell>
          <cell r="R39">
            <v>0</v>
          </cell>
          <cell r="S39">
            <v>0</v>
          </cell>
          <cell r="T39">
            <v>20</v>
          </cell>
          <cell r="U39">
            <v>8</v>
          </cell>
          <cell r="V39">
            <v>8</v>
          </cell>
        </row>
        <row r="40">
          <cell r="D40" t="str">
            <v>PP2400484249</v>
          </cell>
          <cell r="E40" t="str">
            <v>N</v>
          </cell>
          <cell r="F40" t="str">
            <v>Thân rễ đã loại bỏ rễ con và lông, phơi hay sấy khô của cây Hương phụ vườn hoặc cây Hương phụ biển</v>
          </cell>
          <cell r="G40" t="str">
            <v>Rhizoma Cyperi</v>
          </cell>
          <cell r="H40" t="str">
            <v>Cyperus rotundus L. - Cyperaceae</v>
          </cell>
          <cell r="L40" t="str">
            <v>Kg</v>
          </cell>
          <cell r="M40">
            <v>68</v>
          </cell>
          <cell r="N40">
            <v>40</v>
          </cell>
          <cell r="O40">
            <v>16</v>
          </cell>
          <cell r="P40">
            <v>20</v>
          </cell>
          <cell r="Q40">
            <v>0</v>
          </cell>
          <cell r="R40">
            <v>0</v>
          </cell>
          <cell r="S40">
            <v>0</v>
          </cell>
          <cell r="T40">
            <v>40</v>
          </cell>
          <cell r="U40">
            <v>10</v>
          </cell>
          <cell r="V40">
            <v>12</v>
          </cell>
        </row>
        <row r="41">
          <cell r="D41" t="str">
            <v>PP2400484250</v>
          </cell>
          <cell r="E41" t="str">
            <v>B</v>
          </cell>
          <cell r="F41" t="str">
            <v>Rễ đã phơi khô của cây Huyền sâm</v>
          </cell>
          <cell r="G41" t="str">
            <v>Radix Scrophulariae</v>
          </cell>
          <cell r="H41" t="str">
            <v>Scrophularia buergeriana Miq. - Scrophulariaceae</v>
          </cell>
          <cell r="L41" t="str">
            <v>Kg</v>
          </cell>
          <cell r="M41">
            <v>50</v>
          </cell>
          <cell r="N41">
            <v>40</v>
          </cell>
          <cell r="O41">
            <v>6</v>
          </cell>
          <cell r="P41">
            <v>10</v>
          </cell>
          <cell r="Q41">
            <v>24</v>
          </cell>
          <cell r="R41">
            <v>0</v>
          </cell>
          <cell r="S41">
            <v>0</v>
          </cell>
          <cell r="T41">
            <v>0</v>
          </cell>
          <cell r="U41">
            <v>40</v>
          </cell>
          <cell r="V41">
            <v>0</v>
          </cell>
        </row>
        <row r="42">
          <cell r="D42" t="str">
            <v>PP2400484251</v>
          </cell>
          <cell r="E42" t="str">
            <v>N</v>
          </cell>
          <cell r="F42" t="str">
            <v>Lõi gỗ phần gốc thân có chứa nhựa đã phơi hay sấy khô của cây Huyết giác</v>
          </cell>
          <cell r="G42" t="str">
            <v>Lignum Dracaenae cambodianae</v>
          </cell>
          <cell r="H42" t="str">
            <v>Dracaena cambodiana Pierre ex Gagnep. - Dracaenaceae</v>
          </cell>
          <cell r="L42" t="str">
            <v>Kg</v>
          </cell>
          <cell r="M42">
            <v>598</v>
          </cell>
          <cell r="N42">
            <v>100</v>
          </cell>
          <cell r="O42">
            <v>50</v>
          </cell>
          <cell r="P42">
            <v>0</v>
          </cell>
          <cell r="Q42">
            <v>160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D43" t="str">
            <v>PP2400484252</v>
          </cell>
          <cell r="E43" t="str">
            <v>N</v>
          </cell>
          <cell r="F43" t="str">
            <v>Toàn cây trên mặt đất đã phơi hay sấy khô của cây Hy thiêm</v>
          </cell>
          <cell r="G43" t="str">
            <v>Herba Siegesbeckiae</v>
          </cell>
          <cell r="H43" t="str">
            <v>Siegesbeckia orientalis L. - Asteraceae</v>
          </cell>
          <cell r="L43" t="str">
            <v>Kg</v>
          </cell>
          <cell r="M43">
            <v>200</v>
          </cell>
          <cell r="N43">
            <v>20</v>
          </cell>
          <cell r="O43">
            <v>30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20</v>
          </cell>
          <cell r="U43">
            <v>20</v>
          </cell>
          <cell r="V43">
            <v>0</v>
          </cell>
        </row>
        <row r="44">
          <cell r="D44" t="str">
            <v>PP2400484253</v>
          </cell>
          <cell r="E44" t="str">
            <v>N</v>
          </cell>
          <cell r="F44" t="str">
            <v>Toàn cây trên mặt đất đã phơi hay sấy khô của cây Ích mẫu</v>
          </cell>
          <cell r="G44" t="str">
            <v>Herba Leonuri japonici</v>
          </cell>
          <cell r="H44" t="str">
            <v>Leonurus japonicus Houtt. - Lamiaceae</v>
          </cell>
          <cell r="L44" t="str">
            <v>Kg</v>
          </cell>
          <cell r="M44">
            <v>40</v>
          </cell>
          <cell r="N44">
            <v>40</v>
          </cell>
          <cell r="O44">
            <v>10</v>
          </cell>
          <cell r="P44">
            <v>6</v>
          </cell>
          <cell r="Q44">
            <v>0</v>
          </cell>
          <cell r="R44">
            <v>0</v>
          </cell>
          <cell r="S44">
            <v>0</v>
          </cell>
          <cell r="T44">
            <v>40</v>
          </cell>
          <cell r="U44">
            <v>10</v>
          </cell>
          <cell r="V44">
            <v>12</v>
          </cell>
        </row>
        <row r="45">
          <cell r="D45" t="str">
            <v>PP2400484254</v>
          </cell>
          <cell r="E45" t="str">
            <v>N</v>
          </cell>
          <cell r="F45" t="str">
            <v xml:space="preserve">Quả già phơi hoặc sấy khô của cây Ké đầu ngựa </v>
          </cell>
          <cell r="G45" t="str">
            <v>Fructus Xanthii strumarii</v>
          </cell>
          <cell r="H45" t="str">
            <v>Xanthium strumarium L. - Asteraceae</v>
          </cell>
          <cell r="L45" t="str">
            <v>Kg</v>
          </cell>
          <cell r="M45">
            <v>10</v>
          </cell>
          <cell r="N45">
            <v>20</v>
          </cell>
          <cell r="O45">
            <v>10</v>
          </cell>
          <cell r="P45">
            <v>10</v>
          </cell>
          <cell r="Q45">
            <v>0</v>
          </cell>
          <cell r="R45">
            <v>0</v>
          </cell>
          <cell r="S45">
            <v>0</v>
          </cell>
          <cell r="T45">
            <v>40</v>
          </cell>
          <cell r="U45">
            <v>0</v>
          </cell>
          <cell r="V45">
            <v>16</v>
          </cell>
        </row>
        <row r="46">
          <cell r="D46" t="str">
            <v>PP2400484255</v>
          </cell>
          <cell r="E46" t="str">
            <v>N</v>
          </cell>
          <cell r="F46" t="str">
            <v>Thân đã thái thành phiến đã phơi hay sấy khô của cây Kê huyết đằng</v>
          </cell>
          <cell r="G46" t="str">
            <v>Caulis Spatholobi</v>
          </cell>
          <cell r="H46" t="str">
            <v>Spatholobus suberectus Dunn. - Fabaceae</v>
          </cell>
          <cell r="L46" t="str">
            <v>Kg</v>
          </cell>
          <cell r="M46">
            <v>34</v>
          </cell>
          <cell r="N46">
            <v>100</v>
          </cell>
          <cell r="O46">
            <v>60</v>
          </cell>
          <cell r="P46">
            <v>10</v>
          </cell>
          <cell r="Q46">
            <v>0</v>
          </cell>
          <cell r="R46">
            <v>80</v>
          </cell>
          <cell r="S46">
            <v>40</v>
          </cell>
          <cell r="T46">
            <v>100</v>
          </cell>
          <cell r="U46">
            <v>30</v>
          </cell>
          <cell r="V46">
            <v>16</v>
          </cell>
        </row>
        <row r="47">
          <cell r="D47" t="str">
            <v>PP2400484256</v>
          </cell>
          <cell r="E47" t="str">
            <v>B</v>
          </cell>
          <cell r="F47" t="str">
            <v>Hạt của quả chín đã phơi hay sấy khô của cây Khiếm thực</v>
          </cell>
          <cell r="G47" t="str">
            <v>Semen Euryales</v>
          </cell>
          <cell r="H47" t="str">
            <v>Euryales ferox Salisb.- Nymphaeaceae</v>
          </cell>
          <cell r="L47" t="str">
            <v>Kg</v>
          </cell>
          <cell r="M47">
            <v>8</v>
          </cell>
          <cell r="N47">
            <v>20</v>
          </cell>
          <cell r="O47">
            <v>4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40</v>
          </cell>
          <cell r="U47">
            <v>0</v>
          </cell>
          <cell r="V47">
            <v>0</v>
          </cell>
        </row>
        <row r="48">
          <cell r="D48" t="str">
            <v>PP2400484257</v>
          </cell>
          <cell r="E48" t="str">
            <v>N</v>
          </cell>
          <cell r="F48" t="str">
            <v xml:space="preserve">Thân rễ phơi khô của cây Nghệ </v>
          </cell>
          <cell r="G48" t="str">
            <v>Rhizoma et Radix Curcumae longae</v>
          </cell>
          <cell r="H48" t="str">
            <v>Curcuma longa L. - Zingiberaceae</v>
          </cell>
          <cell r="L48" t="str">
            <v>Kg</v>
          </cell>
          <cell r="M48">
            <v>22</v>
          </cell>
          <cell r="N48">
            <v>40</v>
          </cell>
          <cell r="O48">
            <v>20</v>
          </cell>
          <cell r="P48">
            <v>6</v>
          </cell>
          <cell r="Q48">
            <v>48</v>
          </cell>
          <cell r="R48">
            <v>0</v>
          </cell>
          <cell r="S48">
            <v>40</v>
          </cell>
          <cell r="T48">
            <v>40</v>
          </cell>
          <cell r="U48">
            <v>28</v>
          </cell>
          <cell r="V48">
            <v>0</v>
          </cell>
        </row>
        <row r="49">
          <cell r="D49" t="str">
            <v>PP2400484258</v>
          </cell>
          <cell r="E49" t="str">
            <v>B</v>
          </cell>
          <cell r="F49" t="str">
            <v>Thân rễ và rễ phơi khô của cây Khương hoạt</v>
          </cell>
          <cell r="G49" t="str">
            <v>Rhizoma et Radix Notopterygii</v>
          </cell>
          <cell r="H49" t="str">
            <v>Notopterygium incisum C. Ting ex H. T. Chang - Apiaceae</v>
          </cell>
          <cell r="L49" t="str">
            <v>Kg</v>
          </cell>
          <cell r="M49">
            <v>118</v>
          </cell>
          <cell r="N49">
            <v>40</v>
          </cell>
          <cell r="O49">
            <v>50</v>
          </cell>
          <cell r="P49">
            <v>20</v>
          </cell>
          <cell r="Q49">
            <v>36</v>
          </cell>
          <cell r="R49">
            <v>0</v>
          </cell>
          <cell r="S49">
            <v>0</v>
          </cell>
          <cell r="T49">
            <v>100</v>
          </cell>
          <cell r="U49">
            <v>30</v>
          </cell>
          <cell r="V49">
            <v>104</v>
          </cell>
        </row>
        <row r="50">
          <cell r="D50" t="str">
            <v>PP2400484259</v>
          </cell>
          <cell r="E50" t="str">
            <v>B</v>
          </cell>
          <cell r="F50" t="str">
            <v>Nụ hoa có lẫn một số hoa đã phơi hay sấy khô của cây Kim ngân</v>
          </cell>
          <cell r="G50" t="str">
            <v>Flos Lonicerae</v>
          </cell>
          <cell r="H50" t="str">
            <v>Lonicera japonica Thunb. - Caprifoliaceae</v>
          </cell>
          <cell r="L50" t="str">
            <v>Kg</v>
          </cell>
          <cell r="M50">
            <v>62</v>
          </cell>
          <cell r="N50">
            <v>40</v>
          </cell>
          <cell r="O50">
            <v>10</v>
          </cell>
          <cell r="P50">
            <v>6</v>
          </cell>
          <cell r="Q50">
            <v>0</v>
          </cell>
          <cell r="R50">
            <v>0</v>
          </cell>
          <cell r="S50">
            <v>0</v>
          </cell>
          <cell r="T50">
            <v>8</v>
          </cell>
          <cell r="U50">
            <v>0</v>
          </cell>
          <cell r="V50">
            <v>24</v>
          </cell>
        </row>
        <row r="51">
          <cell r="D51" t="str">
            <v>PP2400484260</v>
          </cell>
          <cell r="E51" t="str">
            <v>N</v>
          </cell>
          <cell r="F51" t="str">
            <v>Phần trên mặt đất đã phơi hay sấy khô của cây Kim tiền thảo</v>
          </cell>
          <cell r="G51" t="str">
            <v>Herba Desmodii styracifolii</v>
          </cell>
          <cell r="H51" t="str">
            <v>Desmodium styracifolium (Osb.) Merr. - Fabaceae</v>
          </cell>
          <cell r="L51" t="str">
            <v>Kg</v>
          </cell>
          <cell r="M51">
            <v>48</v>
          </cell>
          <cell r="N51">
            <v>40</v>
          </cell>
          <cell r="O51">
            <v>20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8</v>
          </cell>
          <cell r="U51">
            <v>0</v>
          </cell>
          <cell r="V51">
            <v>0</v>
          </cell>
        </row>
        <row r="52">
          <cell r="D52" t="str">
            <v>PP2400484261</v>
          </cell>
          <cell r="E52" t="str">
            <v>N</v>
          </cell>
          <cell r="F52" t="str">
            <v>Phần  trên mặt đất đã phơi hay sấy khô của cây Lạc tiên</v>
          </cell>
          <cell r="G52" t="str">
            <v>Herba Passiflorae</v>
          </cell>
          <cell r="H52" t="str">
            <v>Passiflora foetida L. - Passifloraceae</v>
          </cell>
          <cell r="L52" t="str">
            <v>Kg</v>
          </cell>
          <cell r="M52">
            <v>170</v>
          </cell>
          <cell r="N52">
            <v>100</v>
          </cell>
          <cell r="O52">
            <v>30</v>
          </cell>
          <cell r="P52">
            <v>10</v>
          </cell>
          <cell r="Q52">
            <v>0</v>
          </cell>
          <cell r="R52">
            <v>0</v>
          </cell>
          <cell r="S52">
            <v>0</v>
          </cell>
          <cell r="T52">
            <v>8</v>
          </cell>
          <cell r="U52">
            <v>0</v>
          </cell>
          <cell r="V52">
            <v>0</v>
          </cell>
        </row>
        <row r="53">
          <cell r="D53" t="str">
            <v>PP2400484262</v>
          </cell>
          <cell r="E53" t="str">
            <v>B</v>
          </cell>
          <cell r="F53" t="str">
            <v>Quả chín đã phơi hay sấy khô của cây Liên kiều</v>
          </cell>
          <cell r="G53" t="str">
            <v>Fructus Forsythiae</v>
          </cell>
          <cell r="H53" t="str">
            <v>Forsythia suspensa (Thunb.) Vahl. - Oleaceae</v>
          </cell>
          <cell r="L53" t="str">
            <v>Kg</v>
          </cell>
          <cell r="M53">
            <v>50</v>
          </cell>
          <cell r="N53">
            <v>40</v>
          </cell>
          <cell r="O53">
            <v>0</v>
          </cell>
          <cell r="P53">
            <v>6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40</v>
          </cell>
        </row>
        <row r="54">
          <cell r="D54" t="str">
            <v>PP2400484263</v>
          </cell>
          <cell r="E54" t="str">
            <v>N</v>
          </cell>
          <cell r="F54" t="str">
            <v>Hạt còn màng mỏng của quả già đã phơi hay sấy khô của cây Sen</v>
          </cell>
          <cell r="G54" t="str">
            <v>Semen Nelumbinis</v>
          </cell>
          <cell r="H54" t="str">
            <v>Nelumbo nucifera Gaertn. - Nelumbonaceae</v>
          </cell>
          <cell r="L54" t="str">
            <v>Kg</v>
          </cell>
          <cell r="M54">
            <v>440</v>
          </cell>
          <cell r="N54">
            <v>300</v>
          </cell>
          <cell r="O54">
            <v>10</v>
          </cell>
          <cell r="P54">
            <v>20</v>
          </cell>
          <cell r="Q54">
            <v>0</v>
          </cell>
          <cell r="R54">
            <v>0</v>
          </cell>
          <cell r="S54">
            <v>30</v>
          </cell>
          <cell r="T54">
            <v>20</v>
          </cell>
          <cell r="U54">
            <v>20</v>
          </cell>
          <cell r="V54">
            <v>0</v>
          </cell>
        </row>
        <row r="55">
          <cell r="D55" t="str">
            <v>PP2400484264</v>
          </cell>
          <cell r="E55" t="str">
            <v>N</v>
          </cell>
          <cell r="F55" t="str">
            <v>Cây mầm lấy từ hạt cây Sen</v>
          </cell>
          <cell r="G55" t="str">
            <v>Embryo Nelumbinis nuciferae</v>
          </cell>
          <cell r="H55" t="str">
            <v>Nelumbo nucifera Gaertn. - Nelumbonaceae</v>
          </cell>
          <cell r="L55" t="str">
            <v>Kg</v>
          </cell>
          <cell r="M55">
            <v>180</v>
          </cell>
          <cell r="N55">
            <v>40</v>
          </cell>
          <cell r="O55">
            <v>20</v>
          </cell>
          <cell r="P55">
            <v>10</v>
          </cell>
          <cell r="Q55">
            <v>0</v>
          </cell>
          <cell r="R55">
            <v>0</v>
          </cell>
          <cell r="S55">
            <v>0</v>
          </cell>
          <cell r="T55">
            <v>20</v>
          </cell>
          <cell r="U55">
            <v>0</v>
          </cell>
          <cell r="V55">
            <v>0</v>
          </cell>
        </row>
        <row r="56">
          <cell r="D56" t="str">
            <v>PP2400484265</v>
          </cell>
          <cell r="E56" t="str">
            <v>N</v>
          </cell>
          <cell r="F56" t="str">
            <v>Áo hạt của quả đã phơi sấy khô của cây Nhãn.</v>
          </cell>
          <cell r="G56" t="str">
            <v>Arillus Longan</v>
          </cell>
          <cell r="H56" t="str">
            <v>Dimocarpus longan Lour. - Sapindaceae</v>
          </cell>
          <cell r="L56" t="str">
            <v>Kg</v>
          </cell>
          <cell r="M56">
            <v>524</v>
          </cell>
          <cell r="N56">
            <v>300</v>
          </cell>
          <cell r="O56">
            <v>30</v>
          </cell>
          <cell r="P56">
            <v>20</v>
          </cell>
          <cell r="Q56">
            <v>0</v>
          </cell>
          <cell r="R56">
            <v>0</v>
          </cell>
          <cell r="S56">
            <v>0</v>
          </cell>
          <cell r="T56">
            <v>80</v>
          </cell>
          <cell r="U56">
            <v>20</v>
          </cell>
          <cell r="V56">
            <v>0</v>
          </cell>
        </row>
        <row r="57">
          <cell r="D57" t="str">
            <v>PP2400484266</v>
          </cell>
          <cell r="E57" t="str">
            <v>N</v>
          </cell>
          <cell r="F57" t="str">
            <v>Rễ củ đã  phơi hay sấy khô của cây Mạch môn đông</v>
          </cell>
          <cell r="G57" t="str">
            <v>Radix Ophiopogonis japonici</v>
          </cell>
          <cell r="H57" t="str">
            <v>Ophiopogon japonicus (L.f.) Ker-Gawl. - Asparagaceae</v>
          </cell>
          <cell r="L57" t="str">
            <v>Kg</v>
          </cell>
          <cell r="M57">
            <v>200</v>
          </cell>
          <cell r="N57">
            <v>100</v>
          </cell>
          <cell r="O57">
            <v>6</v>
          </cell>
          <cell r="P57">
            <v>10</v>
          </cell>
          <cell r="Q57">
            <v>32</v>
          </cell>
          <cell r="R57">
            <v>0</v>
          </cell>
          <cell r="S57">
            <v>0</v>
          </cell>
          <cell r="T57">
            <v>40</v>
          </cell>
          <cell r="U57">
            <v>18</v>
          </cell>
          <cell r="V57">
            <v>12</v>
          </cell>
        </row>
        <row r="58">
          <cell r="D58" t="str">
            <v>PP2400484267</v>
          </cell>
          <cell r="E58" t="str">
            <v>N</v>
          </cell>
          <cell r="F58" t="str">
            <v>Quả chín nảy mầm phơi khô của cây lúa Đại mạch</v>
          </cell>
          <cell r="G58" t="str">
            <v>Fructus Hordei germinatus</v>
          </cell>
          <cell r="H58" t="str">
            <v>Hordeum vulgare L. - Poaceae</v>
          </cell>
          <cell r="L58" t="str">
            <v>Kg</v>
          </cell>
          <cell r="M58">
            <v>112</v>
          </cell>
          <cell r="N58">
            <v>40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D59" t="str">
            <v>PP2400484268</v>
          </cell>
          <cell r="E59" t="str">
            <v>B</v>
          </cell>
          <cell r="F59" t="str">
            <v>Vỏ rễ  phơi khô của cây Mẫu đơn</v>
          </cell>
          <cell r="G59" t="str">
            <v>Cortex Paeoniae suffruticosae</v>
          </cell>
          <cell r="H59" t="str">
            <v>Paeonia suffruticosa Andr. - Paeoniaceae</v>
          </cell>
          <cell r="L59" t="str">
            <v>Kg</v>
          </cell>
          <cell r="M59">
            <v>190</v>
          </cell>
          <cell r="N59">
            <v>100</v>
          </cell>
          <cell r="O59">
            <v>10</v>
          </cell>
          <cell r="P59">
            <v>12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D60" t="str">
            <v>PP2400484269</v>
          </cell>
          <cell r="E60" t="str">
            <v>B</v>
          </cell>
          <cell r="F60" t="str">
            <v>Rễ phơi hay sấy khô của cây
 Mộc hương</v>
          </cell>
          <cell r="G60" t="str">
            <v>Radix Saussureae lappae</v>
          </cell>
          <cell r="H60" t="str">
            <v>Saussurea lappa(DC.) C.C. Clarke. - Asteraceae</v>
          </cell>
          <cell r="L60" t="str">
            <v>Kg</v>
          </cell>
          <cell r="M60">
            <v>16</v>
          </cell>
          <cell r="N60">
            <v>20</v>
          </cell>
          <cell r="O60">
            <v>30</v>
          </cell>
          <cell r="P60">
            <v>6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18</v>
          </cell>
          <cell r="V60">
            <v>32</v>
          </cell>
        </row>
        <row r="61">
          <cell r="D61" t="str">
            <v>PP2400484270</v>
          </cell>
          <cell r="E61" t="str">
            <v>B</v>
          </cell>
          <cell r="F61" t="str">
            <v>Quả chín của cây Mộc qua</v>
          </cell>
          <cell r="G61" t="str">
            <v>Fructus Chaenomelis speciosae</v>
          </cell>
          <cell r="H61" t="str">
            <v>Chaenomeles speciosa (Sweet) Nakai - Rosaceae</v>
          </cell>
          <cell r="L61" t="str">
            <v>Kg</v>
          </cell>
          <cell r="M61">
            <v>118</v>
          </cell>
          <cell r="N61">
            <v>100</v>
          </cell>
          <cell r="O61">
            <v>80</v>
          </cell>
          <cell r="P61">
            <v>0</v>
          </cell>
          <cell r="Q61">
            <v>0</v>
          </cell>
          <cell r="R61">
            <v>0</v>
          </cell>
          <cell r="S61">
            <v>40</v>
          </cell>
          <cell r="T61">
            <v>0</v>
          </cell>
          <cell r="U61">
            <v>18</v>
          </cell>
          <cell r="V61">
            <v>0</v>
          </cell>
        </row>
        <row r="62">
          <cell r="D62" t="str">
            <v>PP2400484271</v>
          </cell>
          <cell r="E62" t="str">
            <v>N</v>
          </cell>
          <cell r="F62" t="str">
            <v>Ngọn thân đã  phơi hay sấy khô của cây Ngải cứu</v>
          </cell>
          <cell r="G62" t="str">
            <v>Herba Artemisiae vulgaris</v>
          </cell>
          <cell r="H62" t="str">
            <v>Artemisia vulgaris L. - Asteraceae</v>
          </cell>
          <cell r="L62" t="str">
            <v>Kg</v>
          </cell>
          <cell r="M62">
            <v>40</v>
          </cell>
          <cell r="N62">
            <v>20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20</v>
          </cell>
          <cell r="U62">
            <v>0</v>
          </cell>
          <cell r="V62">
            <v>0</v>
          </cell>
        </row>
        <row r="63">
          <cell r="D63" t="str">
            <v>PP2400484272</v>
          </cell>
          <cell r="E63" t="str">
            <v>N</v>
          </cell>
          <cell r="F63" t="str">
            <v>Vỏ thân và vỏ cành đã phơi khô của cây Ngũ gia bì chân chim</v>
          </cell>
          <cell r="G63" t="str">
            <v>Cortex Schefflerae heptaphyllae</v>
          </cell>
          <cell r="H63" t="str">
            <v>Scheflera heptaphylla (L.) Frodin - Araliaceae</v>
          </cell>
          <cell r="L63" t="str">
            <v>Kg</v>
          </cell>
          <cell r="M63">
            <v>70</v>
          </cell>
          <cell r="N63">
            <v>100</v>
          </cell>
          <cell r="O63">
            <v>30</v>
          </cell>
          <cell r="P63">
            <v>30</v>
          </cell>
          <cell r="Q63">
            <v>0</v>
          </cell>
          <cell r="R63">
            <v>0</v>
          </cell>
          <cell r="S63">
            <v>0</v>
          </cell>
          <cell r="T63">
            <v>40</v>
          </cell>
          <cell r="U63">
            <v>20</v>
          </cell>
          <cell r="V63">
            <v>0</v>
          </cell>
        </row>
        <row r="64">
          <cell r="D64" t="str">
            <v>PP2400484273</v>
          </cell>
          <cell r="E64" t="str">
            <v>B</v>
          </cell>
          <cell r="F64" t="str">
            <v>Rễ đã  phơi hay sấy khô của cây Ngưu tất</v>
          </cell>
          <cell r="G64" t="str">
            <v>Radix Achyranthis bidentatae</v>
          </cell>
          <cell r="H64" t="str">
            <v>Achyranthes bidentata Blume - Amaranthaceae</v>
          </cell>
          <cell r="L64" t="str">
            <v>Kg</v>
          </cell>
          <cell r="M64">
            <v>650</v>
          </cell>
          <cell r="N64">
            <v>300</v>
          </cell>
          <cell r="O64">
            <v>50</v>
          </cell>
          <cell r="P64">
            <v>40</v>
          </cell>
          <cell r="Q64">
            <v>100</v>
          </cell>
          <cell r="R64">
            <v>0</v>
          </cell>
          <cell r="S64">
            <v>20</v>
          </cell>
          <cell r="T64">
            <v>80</v>
          </cell>
          <cell r="U64">
            <v>25</v>
          </cell>
          <cell r="V64">
            <v>160</v>
          </cell>
        </row>
        <row r="65">
          <cell r="D65" t="str">
            <v>PP2400484274</v>
          </cell>
          <cell r="E65" t="str">
            <v>N</v>
          </cell>
          <cell r="F65" t="str">
            <v>Thân, cành mang lá và hoa đã  phơi hay sấy khô của cây Nhân trần</v>
          </cell>
          <cell r="G65" t="str">
            <v>Herba Adenosmatis caerulei</v>
          </cell>
          <cell r="H65" t="str">
            <v>Adenosma caeruleum R.Br. - Scrophulariaceae</v>
          </cell>
          <cell r="L65" t="str">
            <v>Kg</v>
          </cell>
          <cell r="M65">
            <v>170</v>
          </cell>
          <cell r="N65">
            <v>100</v>
          </cell>
          <cell r="O65">
            <v>0</v>
          </cell>
          <cell r="P65">
            <v>6</v>
          </cell>
          <cell r="Q65">
            <v>0</v>
          </cell>
          <cell r="R65">
            <v>0</v>
          </cell>
          <cell r="S65">
            <v>0</v>
          </cell>
          <cell r="T65">
            <v>20</v>
          </cell>
          <cell r="U65">
            <v>0</v>
          </cell>
          <cell r="V65">
            <v>0</v>
          </cell>
        </row>
        <row r="66">
          <cell r="D66" t="str">
            <v>PP2400484275</v>
          </cell>
          <cell r="E66" t="str">
            <v>B</v>
          </cell>
          <cell r="F66" t="str">
            <v>Thân thảo, nạc, có chất thịt, có vảy, đã phơi khô của cây Nhục thung dung</v>
          </cell>
          <cell r="G66" t="str">
            <v>Herba Cistanches</v>
          </cell>
          <cell r="H66" t="str">
            <v>Cistanche deserticola Y.C.Ma - Orobanchaceae</v>
          </cell>
          <cell r="L66" t="str">
            <v>Kg</v>
          </cell>
          <cell r="M66">
            <v>10</v>
          </cell>
          <cell r="N66">
            <v>30</v>
          </cell>
          <cell r="O66">
            <v>10</v>
          </cell>
          <cell r="P66">
            <v>10</v>
          </cell>
          <cell r="Q66">
            <v>0</v>
          </cell>
          <cell r="R66">
            <v>0</v>
          </cell>
          <cell r="S66">
            <v>0</v>
          </cell>
          <cell r="T66">
            <v>8</v>
          </cell>
          <cell r="U66">
            <v>0</v>
          </cell>
          <cell r="V66">
            <v>0</v>
          </cell>
        </row>
        <row r="67">
          <cell r="D67" t="str">
            <v>PP2400484276</v>
          </cell>
          <cell r="E67" t="str">
            <v>B</v>
          </cell>
          <cell r="F67" t="str">
            <v>Rễ đã được phơi khô của cây Phòng phong</v>
          </cell>
          <cell r="G67" t="str">
            <v>Radix Saposhnikoviae divaricatae</v>
          </cell>
          <cell r="H67" t="str">
            <v>Saposhnikovia divaricata (Turcz.) Schischk.-Apiaceae</v>
          </cell>
          <cell r="L67" t="str">
            <v>Kg</v>
          </cell>
          <cell r="M67">
            <v>196</v>
          </cell>
          <cell r="N67">
            <v>100</v>
          </cell>
          <cell r="O67">
            <v>80</v>
          </cell>
          <cell r="P67">
            <v>20</v>
          </cell>
          <cell r="Q67">
            <v>0</v>
          </cell>
          <cell r="R67">
            <v>0</v>
          </cell>
          <cell r="S67">
            <v>0</v>
          </cell>
          <cell r="T67">
            <v>80</v>
          </cell>
          <cell r="U67">
            <v>40</v>
          </cell>
          <cell r="V67">
            <v>168</v>
          </cell>
        </row>
        <row r="68">
          <cell r="D68" t="str">
            <v>PP2400484277</v>
          </cell>
          <cell r="E68" t="str">
            <v>B</v>
          </cell>
          <cell r="F68" t="str">
            <v>Nấm phục linh có rễ thông xuyên vào giữa</v>
          </cell>
          <cell r="G68" t="str">
            <v>Poria</v>
          </cell>
          <cell r="H68" t="str">
            <v>Poria cocos (Schw.) Wolf- Polyporaceae</v>
          </cell>
          <cell r="L68" t="str">
            <v>Kg</v>
          </cell>
          <cell r="M68">
            <v>98</v>
          </cell>
          <cell r="N68">
            <v>60</v>
          </cell>
          <cell r="O68">
            <v>10</v>
          </cell>
          <cell r="P68">
            <v>12</v>
          </cell>
          <cell r="Q68">
            <v>24</v>
          </cell>
          <cell r="R68">
            <v>40</v>
          </cell>
          <cell r="S68">
            <v>0</v>
          </cell>
          <cell r="T68">
            <v>20</v>
          </cell>
          <cell r="U68">
            <v>9</v>
          </cell>
          <cell r="V68">
            <v>0</v>
          </cell>
        </row>
        <row r="69">
          <cell r="D69" t="str">
            <v>PP2400484278</v>
          </cell>
          <cell r="E69" t="str">
            <v>N</v>
          </cell>
          <cell r="F69" t="str">
            <v>Cành phơi hay sấy khô của cây Quế</v>
          </cell>
          <cell r="G69" t="str">
            <v>Ramulus Cinnamomi</v>
          </cell>
          <cell r="H69" t="str">
            <v>Cinnamomum sp. - Lauraceae</v>
          </cell>
          <cell r="L69" t="str">
            <v>Kg</v>
          </cell>
          <cell r="M69">
            <v>752</v>
          </cell>
          <cell r="N69">
            <v>300</v>
          </cell>
          <cell r="O69">
            <v>20</v>
          </cell>
          <cell r="P69">
            <v>6</v>
          </cell>
          <cell r="Q69">
            <v>160</v>
          </cell>
          <cell r="R69">
            <v>32</v>
          </cell>
          <cell r="S69">
            <v>0</v>
          </cell>
          <cell r="T69">
            <v>40</v>
          </cell>
          <cell r="U69">
            <v>28</v>
          </cell>
          <cell r="V69">
            <v>64</v>
          </cell>
        </row>
        <row r="70">
          <cell r="D70" t="str">
            <v>PP2400484279</v>
          </cell>
          <cell r="E70" t="str">
            <v>N</v>
          </cell>
          <cell r="F70" t="str">
            <v>Vỏ thân hoặc vỏ cành đã chế biến và phơi khô của cây Quế</v>
          </cell>
          <cell r="G70" t="str">
            <v>Cortex Cinnamomi</v>
          </cell>
          <cell r="H70" t="str">
            <v>Cinnamomum spp. - Lauraceae</v>
          </cell>
          <cell r="L70" t="str">
            <v>Kg</v>
          </cell>
          <cell r="M70">
            <v>196</v>
          </cell>
          <cell r="N70">
            <v>20</v>
          </cell>
          <cell r="O70">
            <v>6</v>
          </cell>
          <cell r="P70">
            <v>20</v>
          </cell>
          <cell r="Q70">
            <v>36</v>
          </cell>
          <cell r="R70">
            <v>26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  <row r="71">
          <cell r="D71" t="str">
            <v>PP2400484280</v>
          </cell>
          <cell r="E71" t="str">
            <v>N</v>
          </cell>
          <cell r="F71" t="str">
            <v>Quả gần chín, bóc vỏ phơi khô của cây Sa Nhân</v>
          </cell>
          <cell r="G71" t="str">
            <v>Fructus Amomi</v>
          </cell>
          <cell r="H71" t="str">
            <v>Amomum spp. - Zingiberaceae</v>
          </cell>
          <cell r="L71" t="str">
            <v>Kg</v>
          </cell>
          <cell r="M71">
            <v>40</v>
          </cell>
          <cell r="N71">
            <v>10</v>
          </cell>
          <cell r="O71">
            <v>30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20</v>
          </cell>
          <cell r="V71">
            <v>0</v>
          </cell>
        </row>
        <row r="72">
          <cell r="D72" t="str">
            <v>PP2400484281</v>
          </cell>
          <cell r="E72" t="str">
            <v>B</v>
          </cell>
          <cell r="F72" t="str">
            <v>Rễ đã phơi hay sấy khô của cây Sa sâm</v>
          </cell>
          <cell r="G72" t="str">
            <v>Radix Glehniae</v>
          </cell>
          <cell r="H72" t="str">
            <v>Glehnia littoralis Fr. Schmidt ex Miq. - Apiaceae</v>
          </cell>
          <cell r="L72" t="str">
            <v>Kg</v>
          </cell>
          <cell r="M72">
            <v>450</v>
          </cell>
          <cell r="N72">
            <v>300</v>
          </cell>
          <cell r="O72">
            <v>4</v>
          </cell>
          <cell r="P72">
            <v>10</v>
          </cell>
          <cell r="Q72">
            <v>0</v>
          </cell>
          <cell r="R72">
            <v>0</v>
          </cell>
          <cell r="S72">
            <v>60</v>
          </cell>
          <cell r="T72">
            <v>0</v>
          </cell>
          <cell r="U72">
            <v>0</v>
          </cell>
          <cell r="V72">
            <v>0</v>
          </cell>
        </row>
        <row r="73">
          <cell r="D73" t="str">
            <v>PP2400484282</v>
          </cell>
          <cell r="E73" t="str">
            <v>B</v>
          </cell>
          <cell r="F73" t="str">
            <v>Rễ phơi hay sấy khô của cây Bắc sài hồ</v>
          </cell>
          <cell r="G73" t="str">
            <v>Radix Bupleuri</v>
          </cell>
          <cell r="H73" t="str">
            <v>Bupleurum spp - Apiaceae</v>
          </cell>
          <cell r="L73" t="str">
            <v>Kg</v>
          </cell>
          <cell r="M73">
            <v>34</v>
          </cell>
          <cell r="N73">
            <v>40</v>
          </cell>
          <cell r="O73">
            <v>30</v>
          </cell>
          <cell r="P73">
            <v>20</v>
          </cell>
          <cell r="Q73">
            <v>0</v>
          </cell>
          <cell r="R73">
            <v>10</v>
          </cell>
          <cell r="S73">
            <v>0</v>
          </cell>
          <cell r="T73">
            <v>8</v>
          </cell>
          <cell r="U73">
            <v>0</v>
          </cell>
          <cell r="V73">
            <v>12</v>
          </cell>
        </row>
        <row r="74">
          <cell r="D74" t="str">
            <v>PP2400484283</v>
          </cell>
          <cell r="E74" t="str">
            <v>B</v>
          </cell>
          <cell r="F74" t="str">
            <v>Rễ củ đã  phơi hay sấy khô của cây Địa hoàng</v>
          </cell>
          <cell r="G74" t="str">
            <v>Radix Rehmanniae glutinosae</v>
          </cell>
          <cell r="H74" t="str">
            <v>Rehmannia glutinosa (Gaertn.) Libosch. Scrophulariaceae</v>
          </cell>
          <cell r="L74" t="str">
            <v>Kg</v>
          </cell>
          <cell r="M74">
            <v>142</v>
          </cell>
          <cell r="N74">
            <v>100</v>
          </cell>
          <cell r="O74">
            <v>30</v>
          </cell>
          <cell r="P74">
            <v>24</v>
          </cell>
          <cell r="Q74">
            <v>94</v>
          </cell>
          <cell r="R74">
            <v>0</v>
          </cell>
          <cell r="S74">
            <v>60</v>
          </cell>
          <cell r="T74">
            <v>20</v>
          </cell>
          <cell r="U74">
            <v>40</v>
          </cell>
          <cell r="V74">
            <v>16</v>
          </cell>
        </row>
        <row r="75">
          <cell r="D75" t="str">
            <v>PP2400484284</v>
          </cell>
          <cell r="E75" t="str">
            <v>B</v>
          </cell>
          <cell r="F75" t="str">
            <v>Quả chín đã phơi hay sấy khô, bỏ hạt của cây Sơn thù du</v>
          </cell>
          <cell r="G75" t="str">
            <v>Fructus Corni officinalis</v>
          </cell>
          <cell r="H75" t="str">
            <v>Cornus officinalis Sieb. et Zucc. - Cornaceae</v>
          </cell>
          <cell r="L75" t="str">
            <v>Kg</v>
          </cell>
          <cell r="M75">
            <v>84</v>
          </cell>
          <cell r="N75">
            <v>100</v>
          </cell>
          <cell r="O75">
            <v>10</v>
          </cell>
          <cell r="P75">
            <v>10</v>
          </cell>
          <cell r="Q75">
            <v>0</v>
          </cell>
          <cell r="R75">
            <v>0</v>
          </cell>
          <cell r="S75">
            <v>0</v>
          </cell>
          <cell r="T75">
            <v>20</v>
          </cell>
          <cell r="U75">
            <v>0</v>
          </cell>
          <cell r="V75">
            <v>24</v>
          </cell>
        </row>
        <row r="76">
          <cell r="D76" t="str">
            <v>PP2400484285</v>
          </cell>
          <cell r="E76" t="str">
            <v>N</v>
          </cell>
          <cell r="F76" t="str">
            <v>Quả chín đã thái phiến, phơi hoặc sấy khô của cây Sơn tra</v>
          </cell>
          <cell r="G76" t="str">
            <v>Fructus Mali</v>
          </cell>
          <cell r="H76" t="str">
            <v>Malus doumeri (Bois.) A. Chev. - Rosaceae</v>
          </cell>
          <cell r="L76" t="str">
            <v>Kg</v>
          </cell>
          <cell r="M76">
            <v>84</v>
          </cell>
          <cell r="N76">
            <v>40</v>
          </cell>
          <cell r="O76">
            <v>10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8</v>
          </cell>
          <cell r="U76">
            <v>30</v>
          </cell>
          <cell r="V76">
            <v>0</v>
          </cell>
        </row>
        <row r="77">
          <cell r="D77" t="str">
            <v>PP2400484286</v>
          </cell>
          <cell r="E77" t="str">
            <v>B</v>
          </cell>
          <cell r="F77" t="str">
            <v>Rễ phơi hay sấy khô của một số loài Tần giao</v>
          </cell>
          <cell r="G77" t="str">
            <v>Radix Gentianae macrophyllae</v>
          </cell>
          <cell r="H77" t="str">
            <v>Gentiana macrophylla Pall. - Gentianaceae</v>
          </cell>
          <cell r="L77" t="str">
            <v>Kg</v>
          </cell>
          <cell r="M77">
            <v>186</v>
          </cell>
          <cell r="N77">
            <v>100</v>
          </cell>
          <cell r="O77">
            <v>50</v>
          </cell>
          <cell r="P77">
            <v>16</v>
          </cell>
          <cell r="Q77">
            <v>12</v>
          </cell>
          <cell r="R77">
            <v>0</v>
          </cell>
          <cell r="S77">
            <v>20</v>
          </cell>
          <cell r="T77">
            <v>80</v>
          </cell>
          <cell r="U77">
            <v>40</v>
          </cell>
          <cell r="V77">
            <v>152</v>
          </cell>
        </row>
        <row r="78">
          <cell r="D78" t="str">
            <v>PP2400484287</v>
          </cell>
          <cell r="E78" t="str">
            <v>N</v>
          </cell>
          <cell r="F78" t="str">
            <v>Cành non đã phơi hay sấy khô của cây Dâu tằm</v>
          </cell>
          <cell r="G78" t="str">
            <v>Ramulus Mori albae</v>
          </cell>
          <cell r="H78" t="str">
            <v>Morus alba L. - Moraceae</v>
          </cell>
          <cell r="L78" t="str">
            <v>Kg</v>
          </cell>
          <cell r="M78">
            <v>44</v>
          </cell>
          <cell r="N78">
            <v>20</v>
          </cell>
          <cell r="O78">
            <v>30</v>
          </cell>
          <cell r="P78">
            <v>0</v>
          </cell>
          <cell r="Q78">
            <v>40</v>
          </cell>
          <cell r="R78">
            <v>0</v>
          </cell>
          <cell r="S78">
            <v>0</v>
          </cell>
          <cell r="T78">
            <v>8</v>
          </cell>
          <cell r="U78">
            <v>0</v>
          </cell>
          <cell r="V78">
            <v>0</v>
          </cell>
        </row>
        <row r="79">
          <cell r="D79" t="str">
            <v>PP2400484288</v>
          </cell>
          <cell r="E79" t="str">
            <v>N</v>
          </cell>
          <cell r="F79" t="str">
            <v>Những đoàn thân cành và lá đã phơi khô, lấy từ cây Tầm gửi</v>
          </cell>
          <cell r="G79" t="str">
            <v>Herba Loranthi gracilifolii</v>
          </cell>
          <cell r="H79" t="str">
            <v>Loranthus gracilifolius Roxb.ex.Shult.f. -Loranthaceae</v>
          </cell>
          <cell r="L79" t="str">
            <v>Kg</v>
          </cell>
          <cell r="M79">
            <v>200</v>
          </cell>
          <cell r="N79">
            <v>400</v>
          </cell>
          <cell r="O79">
            <v>40</v>
          </cell>
          <cell r="P79">
            <v>16</v>
          </cell>
          <cell r="Q79">
            <v>120</v>
          </cell>
          <cell r="R79">
            <v>0</v>
          </cell>
          <cell r="S79">
            <v>0</v>
          </cell>
          <cell r="T79">
            <v>100</v>
          </cell>
          <cell r="U79">
            <v>54</v>
          </cell>
          <cell r="V79">
            <v>104</v>
          </cell>
        </row>
        <row r="80">
          <cell r="D80" t="str">
            <v>PP2400484289</v>
          </cell>
          <cell r="E80" t="str">
            <v>B</v>
          </cell>
          <cell r="F80" t="str">
            <v>Hạt già đã phơi hay sấy khô của cây Táo ta</v>
          </cell>
          <cell r="G80" t="str">
            <v>Semen Ziziphi mauritianae</v>
          </cell>
          <cell r="H80" t="str">
            <v>Ziziphus mauritiana Lamk. - Rhamnaceae</v>
          </cell>
          <cell r="L80" t="str">
            <v>Kg</v>
          </cell>
          <cell r="M80">
            <v>574</v>
          </cell>
          <cell r="N80">
            <v>40</v>
          </cell>
          <cell r="O80">
            <v>30</v>
          </cell>
          <cell r="P80">
            <v>12</v>
          </cell>
          <cell r="Q80">
            <v>26</v>
          </cell>
          <cell r="R80">
            <v>0</v>
          </cell>
          <cell r="S80">
            <v>30</v>
          </cell>
          <cell r="T80">
            <v>8</v>
          </cell>
          <cell r="U80">
            <v>12</v>
          </cell>
          <cell r="V80">
            <v>0</v>
          </cell>
        </row>
        <row r="81">
          <cell r="D81" t="str">
            <v>PP2400484290</v>
          </cell>
          <cell r="E81" t="str">
            <v>B</v>
          </cell>
          <cell r="F81" t="str">
            <v xml:space="preserve">Rễ và thân rễ đã phơi khô của cây Bắc tế tân </v>
          </cell>
          <cell r="G81" t="str">
            <v>Radix et Rhizoma Asari</v>
          </cell>
          <cell r="H81" t="str">
            <v>Asarum heterotropoides Fr. Schmidt - Aristolochiaceae</v>
          </cell>
          <cell r="L81" t="str">
            <v>Kg</v>
          </cell>
          <cell r="M81">
            <v>100</v>
          </cell>
          <cell r="N81">
            <v>60</v>
          </cell>
          <cell r="O81">
            <v>14</v>
          </cell>
          <cell r="P81">
            <v>12</v>
          </cell>
          <cell r="Q81">
            <v>60</v>
          </cell>
          <cell r="R81">
            <v>0</v>
          </cell>
          <cell r="S81">
            <v>0</v>
          </cell>
          <cell r="T81">
            <v>40</v>
          </cell>
          <cell r="U81">
            <v>16</v>
          </cell>
          <cell r="V81">
            <v>56</v>
          </cell>
        </row>
        <row r="82">
          <cell r="D82" t="str">
            <v>PP2400484291</v>
          </cell>
          <cell r="E82" t="str">
            <v>B</v>
          </cell>
          <cell r="F82" t="str">
            <v>Thân rễ phơi hay sấy khô của các loài Thăng ma</v>
          </cell>
          <cell r="G82" t="str">
            <v>Rhizoma Cimicifugae</v>
          </cell>
          <cell r="H82" t="str">
            <v>Cimicifuga sp. - Ranunculaceae</v>
          </cell>
          <cell r="L82" t="str">
            <v>Kg</v>
          </cell>
          <cell r="M82">
            <v>10</v>
          </cell>
          <cell r="N82">
            <v>10</v>
          </cell>
          <cell r="O82">
            <v>14</v>
          </cell>
          <cell r="P82">
            <v>0</v>
          </cell>
          <cell r="Q82">
            <v>0</v>
          </cell>
          <cell r="R82">
            <v>10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</row>
        <row r="83">
          <cell r="D83" t="str">
            <v>PP2400484292</v>
          </cell>
          <cell r="E83" t="str">
            <v>N</v>
          </cell>
          <cell r="F83" t="str">
            <v>Hạt già đã phơi hay sấy khô của cây Thảo quyết minh</v>
          </cell>
          <cell r="G83" t="str">
            <v>Semen Cassiae torae</v>
          </cell>
          <cell r="H83" t="str">
            <v>Cassia tora L. - Fabaceae</v>
          </cell>
          <cell r="L83" t="str">
            <v>Kg</v>
          </cell>
          <cell r="M83">
            <v>104</v>
          </cell>
          <cell r="N83">
            <v>20</v>
          </cell>
          <cell r="O83">
            <v>10</v>
          </cell>
          <cell r="P83">
            <v>10</v>
          </cell>
          <cell r="Q83">
            <v>0</v>
          </cell>
          <cell r="R83">
            <v>0</v>
          </cell>
          <cell r="S83">
            <v>0</v>
          </cell>
          <cell r="T83">
            <v>20</v>
          </cell>
          <cell r="U83">
            <v>15</v>
          </cell>
          <cell r="V83">
            <v>0</v>
          </cell>
        </row>
        <row r="84">
          <cell r="D84" t="str">
            <v>PP2400484293</v>
          </cell>
          <cell r="E84" t="str">
            <v>B</v>
          </cell>
          <cell r="F84" t="str">
            <v>Thân rễ phơi hay sấy khô của cây Thiên ma</v>
          </cell>
          <cell r="G84" t="str">
            <v>Rhizoma Gastrodiae elatae</v>
          </cell>
          <cell r="H84" t="str">
            <v>Gastrodia ela BL - Orchidaceae</v>
          </cell>
          <cell r="L84" t="str">
            <v>Kg</v>
          </cell>
          <cell r="M84">
            <v>34</v>
          </cell>
          <cell r="N84">
            <v>20</v>
          </cell>
          <cell r="O84">
            <v>10</v>
          </cell>
          <cell r="P84">
            <v>6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20</v>
          </cell>
          <cell r="V84">
            <v>36</v>
          </cell>
        </row>
        <row r="85">
          <cell r="D85" t="str">
            <v>PP2400484294</v>
          </cell>
          <cell r="E85" t="str">
            <v>N</v>
          </cell>
          <cell r="F85" t="str">
            <v>Thân rễ phơi hay sấy khô của cây Thiên niên kiện</v>
          </cell>
          <cell r="G85" t="str">
            <v>Rhizoma Homalomenae occultae</v>
          </cell>
          <cell r="H85" t="str">
            <v>Homalomena occulta (Lour.) Schott - Araceae</v>
          </cell>
          <cell r="L85" t="str">
            <v>Kg</v>
          </cell>
          <cell r="M85">
            <v>824</v>
          </cell>
          <cell r="N85">
            <v>200</v>
          </cell>
          <cell r="O85">
            <v>10</v>
          </cell>
          <cell r="P85">
            <v>10</v>
          </cell>
          <cell r="Q85">
            <v>160</v>
          </cell>
          <cell r="R85">
            <v>40</v>
          </cell>
          <cell r="S85">
            <v>60</v>
          </cell>
          <cell r="T85">
            <v>20</v>
          </cell>
          <cell r="U85">
            <v>0</v>
          </cell>
          <cell r="V85">
            <v>0</v>
          </cell>
        </row>
        <row r="86">
          <cell r="D86" t="str">
            <v>PP2400484295</v>
          </cell>
          <cell r="E86" t="str">
            <v>N</v>
          </cell>
          <cell r="F86" t="str">
            <v>Thân rễ phơi hay sấy khô của cây Thổ phục linh</v>
          </cell>
          <cell r="G86" t="str">
            <v>Rhizoma Smilacis glabrae</v>
          </cell>
          <cell r="H86" t="str">
            <v>Smilax glabra Roxb. - Smilacaceae</v>
          </cell>
          <cell r="L86" t="str">
            <v>Kg</v>
          </cell>
          <cell r="M86">
            <v>650</v>
          </cell>
          <cell r="N86">
            <v>140</v>
          </cell>
          <cell r="O86">
            <v>40</v>
          </cell>
          <cell r="P86">
            <v>12</v>
          </cell>
          <cell r="Q86">
            <v>0</v>
          </cell>
          <cell r="R86">
            <v>40</v>
          </cell>
          <cell r="S86">
            <v>40</v>
          </cell>
          <cell r="T86">
            <v>40</v>
          </cell>
          <cell r="U86">
            <v>20</v>
          </cell>
          <cell r="V86">
            <v>32</v>
          </cell>
        </row>
        <row r="87">
          <cell r="D87" t="str">
            <v>PP2400484296</v>
          </cell>
          <cell r="E87" t="str">
            <v>N</v>
          </cell>
          <cell r="F87" t="str">
            <v>Rễ củ đã chế biến của cây Đại hoàng</v>
          </cell>
          <cell r="G87" t="str">
            <v>Radix Rehmanniae glutinosae praeparata</v>
          </cell>
          <cell r="H87" t="str">
            <v>Rehmannia glutinosa (Gaertn.) Libosch. Mey.- Scrophulariaceae</v>
          </cell>
          <cell r="L87" t="str">
            <v>Kg</v>
          </cell>
          <cell r="M87">
            <v>456</v>
          </cell>
          <cell r="N87">
            <v>400</v>
          </cell>
          <cell r="O87">
            <v>30</v>
          </cell>
          <cell r="P87">
            <v>30</v>
          </cell>
          <cell r="Q87">
            <v>12</v>
          </cell>
          <cell r="R87">
            <v>32</v>
          </cell>
          <cell r="S87">
            <v>0</v>
          </cell>
          <cell r="T87">
            <v>100</v>
          </cell>
          <cell r="U87">
            <v>28</v>
          </cell>
          <cell r="V87">
            <v>176</v>
          </cell>
        </row>
        <row r="88">
          <cell r="D88" t="str">
            <v>PP2400484297</v>
          </cell>
          <cell r="E88" t="str">
            <v>B</v>
          </cell>
          <cell r="F88" t="str">
            <v>Thân rễ phơi khô của cây Mao thương truật</v>
          </cell>
          <cell r="G88" t="str">
            <v>Rhizoma Atractylodis</v>
          </cell>
          <cell r="H88" t="str">
            <v>Atratylodes lancea (Thunb.) DC.- Asteraceae</v>
          </cell>
          <cell r="L88" t="str">
            <v>Kg</v>
          </cell>
          <cell r="M88">
            <v>176</v>
          </cell>
          <cell r="N88">
            <v>100</v>
          </cell>
          <cell r="O88">
            <v>10</v>
          </cell>
          <cell r="P88">
            <v>6</v>
          </cell>
          <cell r="Q88">
            <v>0</v>
          </cell>
          <cell r="R88">
            <v>32</v>
          </cell>
          <cell r="S88">
            <v>0</v>
          </cell>
          <cell r="T88">
            <v>0</v>
          </cell>
          <cell r="U88">
            <v>15</v>
          </cell>
          <cell r="V88">
            <v>0</v>
          </cell>
        </row>
        <row r="89">
          <cell r="D89" t="str">
            <v>PP2400484298</v>
          </cell>
          <cell r="E89" t="str">
            <v>N</v>
          </cell>
          <cell r="F89" t="str">
            <v>Vỏ quả chín đã phơi hoặc sấy khô để lâu năm của cây Quýt</v>
          </cell>
          <cell r="G89" t="str">
            <v>Pericarpium Citri reticulatae perenne</v>
          </cell>
          <cell r="H89" t="str">
            <v>Citrus reticulata Blanco - Rutaceae</v>
          </cell>
          <cell r="L89" t="str">
            <v>Kg</v>
          </cell>
          <cell r="M89">
            <v>176</v>
          </cell>
          <cell r="N89">
            <v>60</v>
          </cell>
          <cell r="O89">
            <v>20</v>
          </cell>
          <cell r="P89">
            <v>20</v>
          </cell>
          <cell r="Q89">
            <v>0</v>
          </cell>
          <cell r="R89">
            <v>40</v>
          </cell>
          <cell r="S89">
            <v>0</v>
          </cell>
          <cell r="T89">
            <v>20</v>
          </cell>
          <cell r="U89">
            <v>15</v>
          </cell>
          <cell r="V89">
            <v>16</v>
          </cell>
        </row>
        <row r="90">
          <cell r="D90" t="str">
            <v>PP2400484299</v>
          </cell>
          <cell r="E90" t="str">
            <v>N</v>
          </cell>
          <cell r="F90" t="str">
            <v>Rễ phơi hoặc sấy khô của cây Tục đoạn</v>
          </cell>
          <cell r="G90" t="str">
            <v>Radix Dipsaci</v>
          </cell>
          <cell r="H90" t="str">
            <v>Dipsacus japonicus Miq. - Dipsacaceae</v>
          </cell>
          <cell r="L90" t="str">
            <v>Kg</v>
          </cell>
          <cell r="M90">
            <v>120</v>
          </cell>
          <cell r="N90">
            <v>100</v>
          </cell>
          <cell r="O90">
            <v>30</v>
          </cell>
          <cell r="P90">
            <v>10</v>
          </cell>
          <cell r="Q90">
            <v>0</v>
          </cell>
          <cell r="R90">
            <v>0</v>
          </cell>
          <cell r="S90">
            <v>60</v>
          </cell>
          <cell r="T90">
            <v>40</v>
          </cell>
          <cell r="U90">
            <v>0</v>
          </cell>
          <cell r="V90">
            <v>0</v>
          </cell>
        </row>
        <row r="91">
          <cell r="D91" t="str">
            <v>PP2400484300</v>
          </cell>
          <cell r="E91" t="str">
            <v>B</v>
          </cell>
          <cell r="F91" t="str">
            <v>Rễ và thân rễ phơi hay sấy khô của cây Uy linh  tiên</v>
          </cell>
          <cell r="G91" t="str">
            <v>Radix et Rhizoma Clematidis</v>
          </cell>
          <cell r="H91" t="str">
            <v>Clematis chinensis Osbeck - Ranunculaceae</v>
          </cell>
          <cell r="L91" t="str">
            <v>Kg</v>
          </cell>
          <cell r="M91">
            <v>80</v>
          </cell>
          <cell r="N91">
            <v>100</v>
          </cell>
          <cell r="O91">
            <v>30</v>
          </cell>
          <cell r="P91">
            <v>6</v>
          </cell>
          <cell r="Q91">
            <v>48</v>
          </cell>
          <cell r="R91">
            <v>0</v>
          </cell>
          <cell r="S91">
            <v>0</v>
          </cell>
          <cell r="T91">
            <v>40</v>
          </cell>
          <cell r="U91">
            <v>34</v>
          </cell>
          <cell r="V91">
            <v>40</v>
          </cell>
        </row>
        <row r="92">
          <cell r="D92" t="str">
            <v>PP2400484301</v>
          </cell>
          <cell r="E92" t="str">
            <v>B</v>
          </cell>
          <cell r="F92" t="str">
            <v>Rễ phơi hay hoặc sấy khô của cây Viễn chí</v>
          </cell>
          <cell r="G92" t="str">
            <v>Radix Polygalae</v>
          </cell>
          <cell r="H92" t="str">
            <v>Polygala spp. - Polygalaceae</v>
          </cell>
          <cell r="L92" t="str">
            <v>Kg</v>
          </cell>
          <cell r="M92">
            <v>150</v>
          </cell>
          <cell r="N92">
            <v>100</v>
          </cell>
          <cell r="O92">
            <v>20</v>
          </cell>
          <cell r="P92">
            <v>12</v>
          </cell>
          <cell r="Q92">
            <v>18</v>
          </cell>
          <cell r="R92">
            <v>0</v>
          </cell>
          <cell r="S92">
            <v>0</v>
          </cell>
          <cell r="T92">
            <v>80</v>
          </cell>
          <cell r="U92">
            <v>12</v>
          </cell>
          <cell r="V92">
            <v>0</v>
          </cell>
        </row>
        <row r="93">
          <cell r="D93" t="str">
            <v>PP2400484302</v>
          </cell>
          <cell r="E93" t="str">
            <v>N</v>
          </cell>
          <cell r="F93" t="str">
            <v>Hạt đã phơi hoặc sấy khô của cây Mã đề</v>
          </cell>
          <cell r="G93" t="str">
            <v>Semen Plantaginis</v>
          </cell>
          <cell r="H93" t="str">
            <v>Plantago major L. - Plantaginaceae</v>
          </cell>
          <cell r="L93" t="str">
            <v>Kg</v>
          </cell>
          <cell r="M93">
            <v>16</v>
          </cell>
          <cell r="N93">
            <v>20</v>
          </cell>
          <cell r="O93">
            <v>4</v>
          </cell>
          <cell r="P93">
            <v>0</v>
          </cell>
          <cell r="Q93">
            <v>0</v>
          </cell>
          <cell r="R93">
            <v>10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</row>
        <row r="94">
          <cell r="D94" t="str">
            <v>PP2400484303</v>
          </cell>
          <cell r="E94" t="str">
            <v>B</v>
          </cell>
          <cell r="F94" t="str">
            <v>Rễ đã phơi hoặc sấy khô của cây Thược dược hoặc cây Xuyên xích thược</v>
          </cell>
          <cell r="G94" t="str">
            <v>Radix Paeoniae</v>
          </cell>
          <cell r="H94" t="str">
            <v>Paeonia veitchii Lynch. - Paeonicaceae</v>
          </cell>
          <cell r="L94" t="str">
            <v>Kg</v>
          </cell>
          <cell r="M94">
            <v>120</v>
          </cell>
          <cell r="N94">
            <v>140</v>
          </cell>
          <cell r="O94">
            <v>30</v>
          </cell>
          <cell r="P94">
            <v>24</v>
          </cell>
          <cell r="Q94">
            <v>50</v>
          </cell>
          <cell r="R94">
            <v>0</v>
          </cell>
          <cell r="S94">
            <v>0</v>
          </cell>
          <cell r="T94">
            <v>0</v>
          </cell>
          <cell r="U94">
            <v>20</v>
          </cell>
          <cell r="V94">
            <v>48</v>
          </cell>
        </row>
        <row r="95">
          <cell r="D95" t="str">
            <v>PP2400484304</v>
          </cell>
          <cell r="E95" t="str">
            <v>B</v>
          </cell>
          <cell r="F95" t="str">
            <v xml:space="preserve">Hạt của quả chín đã phơi hay sấy khô của cây Ý dĩ </v>
          </cell>
          <cell r="G95" t="str">
            <v>Semen Coicis</v>
          </cell>
          <cell r="H95" t="str">
            <v>Coix lachryma-jobi L. - Poaceae</v>
          </cell>
          <cell r="L95" t="str">
            <v>Kg</v>
          </cell>
          <cell r="M95">
            <v>304</v>
          </cell>
          <cell r="N95">
            <v>300</v>
          </cell>
          <cell r="O95">
            <v>20</v>
          </cell>
          <cell r="P95">
            <v>20</v>
          </cell>
          <cell r="Q95">
            <v>0</v>
          </cell>
          <cell r="R95">
            <v>0</v>
          </cell>
          <cell r="S95">
            <v>0</v>
          </cell>
          <cell r="T95">
            <v>20</v>
          </cell>
          <cell r="U95">
            <v>20</v>
          </cell>
          <cell r="V95">
            <v>12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T.MAI"/>
      <sheetName val="KT.THUY"/>
      <sheetName val="KT.THANH"/>
      <sheetName val="KT.THAO"/>
      <sheetName val="KT.PA"/>
      <sheetName val="KT.TAM"/>
      <sheetName val="KT.NGOC"/>
      <sheetName val="KT.HIEU"/>
      <sheetName val="KT.LIVA"/>
      <sheetName val="1.HL"/>
      <sheetName val="2.NLNK"/>
      <sheetName val="3.KT"/>
      <sheetName val="4.TC"/>
      <sheetName val="XH-Xoa KD"/>
      <sheetName val="5. TH"/>
      <sheetName val="In.HL"/>
      <sheetName val="In.NLKN"/>
      <sheetName val="In.KT1"/>
      <sheetName val="In.KT2"/>
      <sheetName val="In.TC"/>
      <sheetName val="In.TH"/>
      <sheetName val="In.XH"/>
      <sheetName val="In.XH.TT,7,2"/>
      <sheetName val="In.Doichieu"/>
      <sheetName val="DS.Trung"/>
      <sheetName val="7,3"/>
      <sheetName val="7,3. danh sach phan bo csyt"/>
      <sheetName val="Ly do khong tru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</row>
        <row r="3">
          <cell r="A3" t="str">
            <v>Kiểm soát</v>
          </cell>
          <cell r="B3" t="str">
            <v>CHUYÊN GIA</v>
          </cell>
          <cell r="C3" t="str">
            <v>HỒ SƠ MỜI THẦU (COPY TỪ FILE PHẠM VI CUNG CẤP MỜI THẦU)</v>
          </cell>
          <cell r="P3" t="str">
            <v>NHÀ THẦU</v>
          </cell>
          <cell r="R3" t="str">
            <v>HỒ SƠ DỰ THẦU (COPY TỪ FILE PHẠM VI CUNG CẤP - DỰ THẦU) - XUẤT TỪ HỆ THỐNG</v>
          </cell>
          <cell r="AI3" t="str">
            <v>ĐỔ DỮ LIỆU GIẢM GIÁ</v>
          </cell>
          <cell r="AK3" t="str">
            <v>XÁC ĐỊNH ƯU ĐÃI</v>
          </cell>
          <cell r="AQ3" t="str">
            <v>ĐÁNH GIÁ VỀ TÀI CHÍNH</v>
          </cell>
          <cell r="AU3" t="str">
            <v>XẾP HẠNG THEO GIÁ</v>
          </cell>
          <cell r="AV3" t="str">
            <v>XẾP HẠNG SAU ĐÁNH GIÁ TÀI CHÍNH</v>
          </cell>
          <cell r="AW3" t="str">
            <v>Thay đổi thứ tự xếp hạng</v>
          </cell>
          <cell r="AX3" t="str">
            <v>XỬ LÝ ĐỒNG HẠNG</v>
          </cell>
          <cell r="BB3" t="str">
            <v>XẾP HẠNG SAU XỬ LÝ ĐỒNG HẠNG</v>
          </cell>
          <cell r="BC3" t="str">
            <v>XỬ LÝ VƯỢT GIÁ KẾ HOẠCH</v>
          </cell>
          <cell r="BE3" t="str">
            <v>Giá thấp</v>
          </cell>
          <cell r="BF3" t="str">
            <v>KẾT LUẬN KQLCNT</v>
          </cell>
        </row>
        <row r="4">
          <cell r="C4" t="str">
            <v>STT</v>
          </cell>
          <cell r="D4" t="str">
            <v>MT.Ma pha nlo</v>
          </cell>
          <cell r="E4" t="str">
            <v>MT. Mathuoc</v>
          </cell>
          <cell r="F4" t="str">
            <v>MT. Ten vi thuoc</v>
          </cell>
          <cell r="G4" t="str">
            <v>MT. Nhom KT</v>
          </cell>
          <cell r="H4" t="str">
            <v>MT. Bo phan dung</v>
          </cell>
          <cell r="I4" t="str">
            <v>MT. Ten khoa hoc</v>
          </cell>
          <cell r="J4" t="str">
            <v>MT. Dang so che, Phuong phap che bien</v>
          </cell>
          <cell r="K4" t="str">
            <v>MT. Tieu chuan chat luong</v>
          </cell>
          <cell r="L4" t="str">
            <v>MT. Don vi tinh</v>
          </cell>
          <cell r="M4" t="str">
            <v>MT. So luong</v>
          </cell>
          <cell r="N4" t="str">
            <v>MT. Don gia (VND)</v>
          </cell>
          <cell r="O4" t="str">
            <v>MT. Tong gia tri (VND)</v>
          </cell>
          <cell r="P4" t="str">
            <v>Mã định danh nhà thầu</v>
          </cell>
          <cell r="Q4" t="str">
            <v>Tên nhà thầu</v>
          </cell>
          <cell r="R4" t="str">
            <v>Mã phần (Lô)</v>
          </cell>
          <cell r="S4" t="str">
            <v>Mã thuốc</v>
          </cell>
          <cell r="T4" t="str">
            <v>Tên vị thuốc cổ truyền</v>
          </cell>
          <cell r="U4" t="str">
            <v>Bộ phận dùng</v>
          </cell>
          <cell r="V4" t="str">
            <v>Tên khoa học</v>
          </cell>
          <cell r="W4" t="str">
            <v>Phương pháp chế biến</v>
          </cell>
          <cell r="X4" t="str">
            <v>Quy cách đóng gói</v>
          </cell>
          <cell r="Y4" t="str">
            <v>Phân nhóm</v>
          </cell>
          <cell r="Z4" t="str">
            <v>Hạn dùng (Tuổi thọ)</v>
          </cell>
          <cell r="AA4" t="str">
            <v>Nguồn gốc</v>
          </cell>
          <cell r="AB4" t="str">
            <v xml:space="preserve">Số ĐKLH/ GPNK </v>
          </cell>
          <cell r="AC4" t="str">
            <v>Cơ sở sản xuất</v>
          </cell>
          <cell r="AD4" t="str">
            <v>Cơ sở cung cấp</v>
          </cell>
          <cell r="AE4" t="str">
            <v>Đơn vị tính</v>
          </cell>
          <cell r="AF4" t="str">
            <v>Đơn giá dự thầu</v>
          </cell>
          <cell r="AG4" t="str">
            <v>Số lượng dự thầu</v>
          </cell>
          <cell r="AH4" t="str">
            <v>Thành tiền</v>
          </cell>
          <cell r="AI4" t="str">
            <v>Giá trị giảm giá</v>
          </cell>
          <cell r="AJ4" t="str">
            <v>Giá dự thầu - Giá trị giảm giá</v>
          </cell>
          <cell r="AK4" t="str">
            <v>Mức chênh lệch</v>
          </cell>
          <cell r="AL4" t="str">
            <v>Sản phẩm có kê khai ưu đãi</v>
          </cell>
          <cell r="AM4" t="str">
            <v>Tỷ lệ chi phí sản xuất trong nước (≥ 30%)</v>
          </cell>
          <cell r="AN4" t="str">
            <v>Tỷ lệ chi phí sản xuất trong nước (≥ 50%)</v>
          </cell>
          <cell r="AO4" t="str">
            <v>25% lao động nữ giới</v>
          </cell>
          <cell r="AP4" t="str">
            <v>Loại hàng hóa được hưởng ưu đãi</v>
          </cell>
          <cell r="AQ4" t="str">
            <v>TC. Tỷ lệ phần trăm tính ưu đãi (7,5; 10; 12)</v>
          </cell>
          <cell r="AR4" t="str">
            <v>∆ƯĐ</v>
          </cell>
          <cell r="AS4" t="str">
            <v>Ghi chú đánh giá ưu đãi</v>
          </cell>
          <cell r="AT4" t="str">
            <v>Giá dự thầu sau trừ giảm giá và sau tính ưu đãi</v>
          </cell>
          <cell r="AU4" t="str">
            <v>Xếp hạng theo giá dự thầu</v>
          </cell>
          <cell r="AV4" t="str">
            <v>Xếp hạng sau loại các danh mục không đạt kỹ thuật</v>
          </cell>
          <cell r="AW4" t="str">
            <v>Có/Không</v>
          </cell>
          <cell r="AX4" t="str">
            <v>Có đồng hạng</v>
          </cell>
          <cell r="AY4" t="str">
            <v>Điểm kỹ thuật</v>
          </cell>
          <cell r="AZ4" t="str">
            <v>Nguyên tắc áp dụng</v>
          </cell>
          <cell r="BA4" t="str">
            <v>Thay đổi hạng sau xử lý đồng hạng</v>
          </cell>
          <cell r="BB4" t="str">
            <v>Xếp hạng sau xử lý đồng hạng</v>
          </cell>
          <cell r="BC4" t="str">
            <v>Vượt giá kế hoạch</v>
          </cell>
          <cell r="BD4" t="str">
            <v>Kết quả sau xử lý vượt giá</v>
          </cell>
          <cell r="BE4" t="str">
            <v>&lt; 50% giá kế hoạch</v>
          </cell>
          <cell r="BF4" t="str">
            <v>Xếp hạng</v>
          </cell>
          <cell r="BG4" t="str">
            <v>Lý do không đạt</v>
          </cell>
        </row>
        <row r="5">
          <cell r="A5" t="str">
            <v>PP2400484216vn0101643342</v>
          </cell>
          <cell r="B5" t="str">
            <v>THUY</v>
          </cell>
          <cell r="C5">
            <v>1</v>
          </cell>
          <cell r="D5" t="str">
            <v>PP2400484216</v>
          </cell>
          <cell r="E5">
            <v>4</v>
          </cell>
          <cell r="F5" t="str">
            <v>Bạch linh (Phục linh, Bạch phục linh)</v>
          </cell>
          <cell r="G5" t="str">
            <v>2</v>
          </cell>
          <cell r="H5" t="str">
            <v>Thể quả nấm đã phơi khô của Nấm phục linh</v>
          </cell>
          <cell r="I5" t="str">
            <v>Poria</v>
          </cell>
          <cell r="J5" t="str">
            <v>Sơ chế</v>
          </cell>
          <cell r="K5" t="str">
            <v>DĐVN V hoặc TCCS</v>
          </cell>
          <cell r="L5" t="str">
            <v>Kg</v>
          </cell>
          <cell r="M5">
            <v>1106</v>
          </cell>
          <cell r="N5">
            <v>375000</v>
          </cell>
          <cell r="O5">
            <v>414750000</v>
          </cell>
          <cell r="P5" t="str">
            <v>vn0101643342</v>
          </cell>
          <cell r="Q5" t="str">
            <v>CÔNG TY CỔ PHẦN DƯỢC LIỆU TRƯỜNG XUÂN</v>
          </cell>
          <cell r="R5" t="str">
            <v>PP2400484216</v>
          </cell>
          <cell r="S5">
            <v>4</v>
          </cell>
          <cell r="T5" t="str">
            <v>Bạch linh (Phục linh, Bạch phục linh)</v>
          </cell>
          <cell r="U5" t="str">
            <v>Thể quả nấm đã phơi khô của Nấm phục linh</v>
          </cell>
          <cell r="V5" t="str">
            <v>Poria</v>
          </cell>
          <cell r="W5" t="str">
            <v>Sơ chế</v>
          </cell>
          <cell r="X5" t="str">
            <v>Túi PE 2 lớp, 1-5 Kg</v>
          </cell>
          <cell r="Y5">
            <v>2</v>
          </cell>
          <cell r="Z5" t="str">
            <v>18 tháng</v>
          </cell>
          <cell r="AA5" t="str">
            <v>B</v>
          </cell>
          <cell r="AB5" t="str">
            <v>VCT- 00399-23</v>
          </cell>
          <cell r="AC5" t="str">
            <v>Công ty cổ phần dược liệu Trường Xuân</v>
          </cell>
          <cell r="AD5" t="str">
            <v>Công ty cổ phần dược liệu Trường Xuân</v>
          </cell>
          <cell r="AE5" t="str">
            <v>Kg</v>
          </cell>
          <cell r="AF5">
            <v>360150</v>
          </cell>
          <cell r="AG5">
            <v>1106</v>
          </cell>
          <cell r="AH5">
            <v>398325900</v>
          </cell>
          <cell r="AI5">
            <v>0</v>
          </cell>
          <cell r="AJ5">
            <v>398325900</v>
          </cell>
          <cell r="AK5" t="str">
            <v/>
          </cell>
          <cell r="AL5">
            <v>0</v>
          </cell>
          <cell r="AR5">
            <v>0</v>
          </cell>
          <cell r="AT5">
            <v>398325900</v>
          </cell>
          <cell r="AU5">
            <v>4</v>
          </cell>
          <cell r="AV5">
            <v>4</v>
          </cell>
          <cell r="AW5" t="str">
            <v/>
          </cell>
          <cell r="AX5">
            <v>0</v>
          </cell>
          <cell r="AY5">
            <v>89</v>
          </cell>
          <cell r="BB5">
            <v>4</v>
          </cell>
          <cell r="BC5" t="str">
            <v/>
          </cell>
          <cell r="BE5" t="str">
            <v/>
          </cell>
          <cell r="BF5">
            <v>4</v>
          </cell>
        </row>
        <row r="6">
          <cell r="A6" t="str">
            <v>PP2400484217vn0101643342</v>
          </cell>
          <cell r="B6" t="str">
            <v>THUY</v>
          </cell>
          <cell r="C6">
            <v>2</v>
          </cell>
          <cell r="D6" t="str">
            <v>PP2400484217</v>
          </cell>
          <cell r="E6">
            <v>5</v>
          </cell>
          <cell r="F6" t="str">
            <v>Bạch thược</v>
          </cell>
          <cell r="G6" t="str">
            <v>2</v>
          </cell>
          <cell r="H6" t="str">
            <v>Rễ đã cạo bỏ lớp bần và  phơi hay sấy khô của cây Thược dược</v>
          </cell>
          <cell r="I6" t="str">
            <v>Radix Paeoniae lactiflorae</v>
          </cell>
          <cell r="J6" t="str">
            <v>Sơ chế</v>
          </cell>
          <cell r="K6" t="str">
            <v>DĐVN V hoặc TCCS</v>
          </cell>
          <cell r="L6" t="str">
            <v>Kg</v>
          </cell>
          <cell r="M6">
            <v>1398</v>
          </cell>
          <cell r="N6">
            <v>399000</v>
          </cell>
          <cell r="O6">
            <v>557802000</v>
          </cell>
          <cell r="P6" t="str">
            <v>vn0101643342</v>
          </cell>
          <cell r="Q6" t="str">
            <v>CÔNG TY CỔ PHẦN DƯỢC LIỆU TRƯỜNG XUÂN</v>
          </cell>
          <cell r="R6" t="str">
            <v>PP2400484217</v>
          </cell>
          <cell r="S6">
            <v>5</v>
          </cell>
          <cell r="T6" t="str">
            <v>Bạch thược</v>
          </cell>
          <cell r="U6" t="str">
            <v>Rễ đã cạo bỏ lớp bần và  phơi hay sấy khô của cây Thược dược</v>
          </cell>
          <cell r="V6" t="str">
            <v>Radix Paeoniae lactiflorae</v>
          </cell>
          <cell r="W6" t="str">
            <v>Sơ chế</v>
          </cell>
          <cell r="X6" t="str">
            <v>Túi PE 2 lớp, 1-5 Kg</v>
          </cell>
          <cell r="Y6">
            <v>2</v>
          </cell>
          <cell r="Z6" t="str">
            <v>18 tháng</v>
          </cell>
          <cell r="AA6" t="str">
            <v>B</v>
          </cell>
          <cell r="AB6" t="str">
            <v>VCT- 00343-23</v>
          </cell>
          <cell r="AC6" t="str">
            <v>Công ty cổ phần dược liệu Trường Xuân</v>
          </cell>
          <cell r="AD6" t="str">
            <v>Công ty cổ phần dược liệu Trường Xuân</v>
          </cell>
          <cell r="AE6" t="str">
            <v>Kg</v>
          </cell>
          <cell r="AF6">
            <v>396900</v>
          </cell>
          <cell r="AG6">
            <v>1398</v>
          </cell>
          <cell r="AH6">
            <v>554866200</v>
          </cell>
          <cell r="AI6">
            <v>0</v>
          </cell>
          <cell r="AJ6">
            <v>554866200</v>
          </cell>
          <cell r="AK6" t="str">
            <v/>
          </cell>
          <cell r="AL6">
            <v>0</v>
          </cell>
          <cell r="AR6">
            <v>0</v>
          </cell>
          <cell r="AT6">
            <v>554866200</v>
          </cell>
          <cell r="AU6">
            <v>1</v>
          </cell>
          <cell r="AV6">
            <v>1</v>
          </cell>
          <cell r="AW6" t="str">
            <v/>
          </cell>
          <cell r="AX6">
            <v>0</v>
          </cell>
          <cell r="AY6">
            <v>89</v>
          </cell>
          <cell r="BB6">
            <v>1</v>
          </cell>
          <cell r="BC6" t="str">
            <v/>
          </cell>
          <cell r="BE6" t="str">
            <v/>
          </cell>
          <cell r="BF6">
            <v>1</v>
          </cell>
        </row>
        <row r="7">
          <cell r="A7" t="str">
            <v>PP2400484218vn0101643342</v>
          </cell>
          <cell r="B7" t="str">
            <v>THUY</v>
          </cell>
          <cell r="C7">
            <v>3</v>
          </cell>
          <cell r="D7" t="str">
            <v>PP2400484218</v>
          </cell>
          <cell r="E7">
            <v>6</v>
          </cell>
          <cell r="F7" t="str">
            <v>Bạch truật</v>
          </cell>
          <cell r="G7" t="str">
            <v>2</v>
          </cell>
          <cell r="H7" t="str">
            <v>Thân rễ phơi hay sấy khô của cây Bạch Truật</v>
          </cell>
          <cell r="I7" t="str">
            <v>Rhizoma Atractylodis macrocephalae</v>
          </cell>
          <cell r="J7" t="str">
            <v>Phức chế</v>
          </cell>
          <cell r="K7" t="str">
            <v>DĐVN V hoặc TCCS</v>
          </cell>
          <cell r="L7" t="str">
            <v>Kg</v>
          </cell>
          <cell r="M7">
            <v>1164</v>
          </cell>
          <cell r="N7">
            <v>535500</v>
          </cell>
          <cell r="O7">
            <v>623322000</v>
          </cell>
          <cell r="P7" t="str">
            <v>vn0101643342</v>
          </cell>
          <cell r="Q7" t="str">
            <v>CÔNG TY CỔ PHẦN DƯỢC LIỆU TRƯỜNG XUÂN</v>
          </cell>
          <cell r="R7" t="str">
            <v>PP2400484218</v>
          </cell>
          <cell r="S7">
            <v>6</v>
          </cell>
          <cell r="T7" t="str">
            <v>Bạch truật</v>
          </cell>
          <cell r="U7" t="str">
            <v>Thân rễ phơi hay sấy khô của cây Bạch Truật</v>
          </cell>
          <cell r="V7" t="str">
            <v>Rhizoma Atractylodis macrocephalae</v>
          </cell>
          <cell r="W7" t="str">
            <v>Phức chế</v>
          </cell>
          <cell r="X7" t="str">
            <v>Túi PE 2 lớp, 1-5 Kg</v>
          </cell>
          <cell r="Y7">
            <v>2</v>
          </cell>
          <cell r="Z7" t="str">
            <v>18 tháng</v>
          </cell>
          <cell r="AA7" t="str">
            <v>B</v>
          </cell>
          <cell r="AB7" t="str">
            <v>VD-33312-19</v>
          </cell>
          <cell r="AC7" t="str">
            <v>Công ty cổ phần dược liệu Trường Xuân</v>
          </cell>
          <cell r="AD7" t="str">
            <v>Công ty cổ phần dược liệu Trường Xuân</v>
          </cell>
          <cell r="AE7" t="str">
            <v>Kg</v>
          </cell>
          <cell r="AF7">
            <v>520800</v>
          </cell>
          <cell r="AG7">
            <v>1164</v>
          </cell>
          <cell r="AH7">
            <v>606211200</v>
          </cell>
          <cell r="AI7">
            <v>0</v>
          </cell>
          <cell r="AJ7">
            <v>606211200</v>
          </cell>
          <cell r="AK7" t="str">
            <v/>
          </cell>
          <cell r="AL7">
            <v>0</v>
          </cell>
          <cell r="AR7">
            <v>0</v>
          </cell>
          <cell r="AT7">
            <v>606211200</v>
          </cell>
          <cell r="AU7">
            <v>1</v>
          </cell>
          <cell r="AV7">
            <v>1</v>
          </cell>
          <cell r="AW7" t="str">
            <v/>
          </cell>
          <cell r="AX7">
            <v>0</v>
          </cell>
          <cell r="AY7">
            <v>89</v>
          </cell>
          <cell r="BB7">
            <v>1</v>
          </cell>
          <cell r="BC7" t="str">
            <v/>
          </cell>
          <cell r="BE7" t="str">
            <v/>
          </cell>
          <cell r="BF7">
            <v>1</v>
          </cell>
        </row>
        <row r="8">
          <cell r="A8" t="str">
            <v>PP2400484221vn0101643342</v>
          </cell>
          <cell r="B8" t="str">
            <v>THUY</v>
          </cell>
          <cell r="C8">
            <v>4</v>
          </cell>
          <cell r="D8" t="str">
            <v>PP2400484221</v>
          </cell>
          <cell r="E8">
            <v>9</v>
          </cell>
          <cell r="F8" t="str">
            <v>Cam thảo</v>
          </cell>
          <cell r="G8" t="str">
            <v>2</v>
          </cell>
          <cell r="H8" t="str">
            <v>Rễ và thân rễ đã phơi hay sấy khô của các loài Cam thảo</v>
          </cell>
          <cell r="I8" t="str">
            <v>Radix Glycyrrhizae</v>
          </cell>
          <cell r="J8" t="str">
            <v>Sơ chế</v>
          </cell>
          <cell r="K8" t="str">
            <v>DĐVN V hoặc TCCS</v>
          </cell>
          <cell r="L8" t="str">
            <v>Kg</v>
          </cell>
          <cell r="M8">
            <v>1092</v>
          </cell>
          <cell r="N8">
            <v>409500</v>
          </cell>
          <cell r="O8">
            <v>447174000</v>
          </cell>
          <cell r="P8" t="str">
            <v>vn0101643342</v>
          </cell>
          <cell r="Q8" t="str">
            <v>CÔNG TY CỔ PHẦN DƯỢC LIỆU TRƯỜNG XUÂN</v>
          </cell>
          <cell r="R8" t="str">
            <v>PP2400484221</v>
          </cell>
          <cell r="S8">
            <v>9</v>
          </cell>
          <cell r="T8" t="str">
            <v>Cam thảo</v>
          </cell>
          <cell r="U8" t="str">
            <v>Rễ và thân rễ đã phơi hay sấy khô của các loài Cam thảo</v>
          </cell>
          <cell r="V8" t="str">
            <v>Radix Glycyrrhizae</v>
          </cell>
          <cell r="W8" t="str">
            <v>Sơ chế</v>
          </cell>
          <cell r="X8" t="str">
            <v>Túi PE 2 lớp, 1-5 Kg</v>
          </cell>
          <cell r="Y8">
            <v>2</v>
          </cell>
          <cell r="Z8" t="str">
            <v>18 tháng</v>
          </cell>
          <cell r="AA8" t="str">
            <v>B</v>
          </cell>
          <cell r="AB8" t="str">
            <v>VCT- 00345-23</v>
          </cell>
          <cell r="AC8" t="str">
            <v>Công ty cổ phần dược liệu Trường Xuân</v>
          </cell>
          <cell r="AD8" t="str">
            <v>Công ty cổ phần dược liệu Trường Xuân</v>
          </cell>
          <cell r="AE8" t="str">
            <v>Kg</v>
          </cell>
          <cell r="AF8">
            <v>394800</v>
          </cell>
          <cell r="AG8">
            <v>1092</v>
          </cell>
          <cell r="AH8">
            <v>431121600</v>
          </cell>
          <cell r="AI8">
            <v>0</v>
          </cell>
          <cell r="AJ8">
            <v>431121600</v>
          </cell>
          <cell r="AK8" t="str">
            <v/>
          </cell>
          <cell r="AL8">
            <v>0</v>
          </cell>
          <cell r="AR8">
            <v>0</v>
          </cell>
          <cell r="AT8">
            <v>431121600</v>
          </cell>
          <cell r="AU8">
            <v>3</v>
          </cell>
          <cell r="AV8">
            <v>3</v>
          </cell>
          <cell r="AW8" t="str">
            <v/>
          </cell>
          <cell r="AX8">
            <v>0</v>
          </cell>
          <cell r="AY8">
            <v>89</v>
          </cell>
          <cell r="BB8">
            <v>3</v>
          </cell>
          <cell r="BC8" t="str">
            <v/>
          </cell>
          <cell r="BE8" t="str">
            <v/>
          </cell>
          <cell r="BF8">
            <v>3</v>
          </cell>
        </row>
        <row r="9">
          <cell r="A9" t="str">
            <v>PP2400484224vn0101643342</v>
          </cell>
          <cell r="B9" t="str">
            <v>THUY</v>
          </cell>
          <cell r="C9">
            <v>5</v>
          </cell>
          <cell r="D9" t="str">
            <v>PP2400484224</v>
          </cell>
          <cell r="E9">
            <v>12</v>
          </cell>
          <cell r="F9" t="str">
            <v>Cát cánh</v>
          </cell>
          <cell r="G9" t="str">
            <v>2</v>
          </cell>
          <cell r="H9" t="str">
            <v>Rễ đã phơi hay sấy khô của cây Cát cánh</v>
          </cell>
          <cell r="I9" t="str">
            <v>Radix Platycodi grandiflori</v>
          </cell>
          <cell r="J9" t="str">
            <v>Sơ chế</v>
          </cell>
          <cell r="K9" t="str">
            <v>DĐVN V hoặc TCCS</v>
          </cell>
          <cell r="L9" t="str">
            <v>Kg</v>
          </cell>
          <cell r="M9">
            <v>184</v>
          </cell>
          <cell r="N9">
            <v>535000</v>
          </cell>
          <cell r="O9">
            <v>98440000</v>
          </cell>
          <cell r="P9" t="str">
            <v>vn0101643342</v>
          </cell>
          <cell r="Q9" t="str">
            <v>CÔNG TY CỔ PHẦN DƯỢC LIỆU TRƯỜNG XUÂN</v>
          </cell>
          <cell r="R9" t="str">
            <v>PP2400484224</v>
          </cell>
          <cell r="S9">
            <v>12</v>
          </cell>
          <cell r="T9" t="str">
            <v>Cát cánh</v>
          </cell>
          <cell r="U9" t="str">
            <v>Rễ đã phơi hay sấy khô của cây Cát cánh</v>
          </cell>
          <cell r="V9" t="str">
            <v>Radix Platycodi grandiflori</v>
          </cell>
          <cell r="W9" t="str">
            <v>Sơ chế</v>
          </cell>
          <cell r="X9" t="str">
            <v>Túi PE 2 lớp, 1-5 Kg</v>
          </cell>
          <cell r="Y9">
            <v>2</v>
          </cell>
          <cell r="Z9" t="str">
            <v>18 tháng</v>
          </cell>
          <cell r="AA9" t="str">
            <v>B</v>
          </cell>
          <cell r="AB9" t="str">
            <v>VCT- 00346-23</v>
          </cell>
          <cell r="AC9" t="str">
            <v>Công ty cổ phần dược liệu Trường Xuân</v>
          </cell>
          <cell r="AD9" t="str">
            <v>Công ty cổ phần dược liệu Trường Xuân</v>
          </cell>
          <cell r="AE9" t="str">
            <v>Kg</v>
          </cell>
          <cell r="AF9">
            <v>520800</v>
          </cell>
          <cell r="AG9">
            <v>184</v>
          </cell>
          <cell r="AH9">
            <v>95827200</v>
          </cell>
          <cell r="AI9">
            <v>0</v>
          </cell>
          <cell r="AJ9">
            <v>95827200</v>
          </cell>
          <cell r="AK9" t="str">
            <v/>
          </cell>
          <cell r="AL9">
            <v>0</v>
          </cell>
          <cell r="AR9">
            <v>0</v>
          </cell>
          <cell r="AT9">
            <v>95827200</v>
          </cell>
          <cell r="AU9">
            <v>2</v>
          </cell>
          <cell r="AV9">
            <v>2</v>
          </cell>
          <cell r="AW9" t="str">
            <v/>
          </cell>
          <cell r="AX9">
            <v>0</v>
          </cell>
          <cell r="AY9">
            <v>89</v>
          </cell>
          <cell r="BB9">
            <v>2</v>
          </cell>
          <cell r="BC9" t="str">
            <v/>
          </cell>
          <cell r="BE9" t="str">
            <v/>
          </cell>
          <cell r="BF9">
            <v>2</v>
          </cell>
        </row>
        <row r="10">
          <cell r="A10" t="str">
            <v>PP2400484226vn0101643342</v>
          </cell>
          <cell r="B10" t="str">
            <v>THUY</v>
          </cell>
          <cell r="C10">
            <v>6</v>
          </cell>
          <cell r="D10" t="str">
            <v>PP2400484226</v>
          </cell>
          <cell r="E10">
            <v>14</v>
          </cell>
          <cell r="F10" t="str">
            <v>Câu kỷ tử</v>
          </cell>
          <cell r="G10" t="str">
            <v>2</v>
          </cell>
          <cell r="H10" t="str">
            <v>Quả chín phơi hay sấy khô của cây Câu kỷ</v>
          </cell>
          <cell r="I10" t="str">
            <v>Fructus Lycii</v>
          </cell>
          <cell r="J10" t="str">
            <v>Sơ chế</v>
          </cell>
          <cell r="K10" t="str">
            <v>DĐVN V hoặc TCCS</v>
          </cell>
          <cell r="L10" t="str">
            <v>Kg</v>
          </cell>
          <cell r="M10">
            <v>1044</v>
          </cell>
          <cell r="N10">
            <v>417000</v>
          </cell>
          <cell r="O10">
            <v>435348000</v>
          </cell>
          <cell r="P10" t="str">
            <v>vn0101643342</v>
          </cell>
          <cell r="Q10" t="str">
            <v>CÔNG TY CỔ PHẦN DƯỢC LIỆU TRƯỜNG XUÂN</v>
          </cell>
          <cell r="R10" t="str">
            <v>PP2400484226</v>
          </cell>
          <cell r="S10">
            <v>14</v>
          </cell>
          <cell r="T10" t="str">
            <v>Câu kỷ tử</v>
          </cell>
          <cell r="U10" t="str">
            <v>Quả chín phơi hay sấy khô của cây Câu kỷ</v>
          </cell>
          <cell r="V10" t="str">
            <v>Fructus Lycii</v>
          </cell>
          <cell r="W10" t="str">
            <v>Sơ chế</v>
          </cell>
          <cell r="X10" t="str">
            <v>Túi PE 2 lớp, 1-5 Kg</v>
          </cell>
          <cell r="Y10">
            <v>2</v>
          </cell>
          <cell r="Z10" t="str">
            <v>18 tháng</v>
          </cell>
          <cell r="AA10" t="str">
            <v>B</v>
          </cell>
          <cell r="AB10" t="str">
            <v>VD-33314-19</v>
          </cell>
          <cell r="AC10" t="str">
            <v>Công ty cổ phần dược liệu Trường Xuân</v>
          </cell>
          <cell r="AD10" t="str">
            <v>Công ty cổ phần dược liệu Trường Xuân</v>
          </cell>
          <cell r="AE10" t="str">
            <v>Kg</v>
          </cell>
          <cell r="AF10">
            <v>402150</v>
          </cell>
          <cell r="AG10">
            <v>1044</v>
          </cell>
          <cell r="AH10">
            <v>419844600</v>
          </cell>
          <cell r="AI10">
            <v>0</v>
          </cell>
          <cell r="AJ10">
            <v>419844600</v>
          </cell>
          <cell r="AK10" t="str">
            <v/>
          </cell>
          <cell r="AL10">
            <v>0</v>
          </cell>
          <cell r="AR10">
            <v>0</v>
          </cell>
          <cell r="AT10">
            <v>419844600</v>
          </cell>
          <cell r="AU10">
            <v>4</v>
          </cell>
          <cell r="AV10">
            <v>4</v>
          </cell>
          <cell r="AW10" t="str">
            <v/>
          </cell>
          <cell r="AX10">
            <v>0</v>
          </cell>
          <cell r="AY10">
            <v>89</v>
          </cell>
          <cell r="BB10">
            <v>4</v>
          </cell>
          <cell r="BC10" t="str">
            <v/>
          </cell>
          <cell r="BE10" t="str">
            <v/>
          </cell>
          <cell r="BF10">
            <v>4</v>
          </cell>
        </row>
        <row r="11">
          <cell r="A11" t="str">
            <v>PP2400484232vn0101643342</v>
          </cell>
          <cell r="B11" t="str">
            <v>THUY</v>
          </cell>
          <cell r="C11">
            <v>7</v>
          </cell>
          <cell r="D11" t="str">
            <v>PP2400484232</v>
          </cell>
          <cell r="E11">
            <v>20</v>
          </cell>
          <cell r="F11" t="str">
            <v>Cúc hoa</v>
          </cell>
          <cell r="G11" t="str">
            <v>2</v>
          </cell>
          <cell r="H11" t="str">
            <v>Cụm hoa đã chế biến và  phơi hay sấy khô của cây cúc hoa vàng</v>
          </cell>
          <cell r="I11" t="str">
            <v>Flos Chrysanthemi indici</v>
          </cell>
          <cell r="J11" t="str">
            <v>Sơ chế</v>
          </cell>
          <cell r="K11" t="str">
            <v>DĐVN V hoặc TCCS</v>
          </cell>
          <cell r="L11" t="str">
            <v>Kg</v>
          </cell>
          <cell r="M11">
            <v>210</v>
          </cell>
          <cell r="N11">
            <v>859950</v>
          </cell>
          <cell r="O11">
            <v>180589500</v>
          </cell>
          <cell r="P11" t="str">
            <v>vn0101643342</v>
          </cell>
          <cell r="Q11" t="str">
            <v>CÔNG TY CỔ PHẦN DƯỢC LIỆU TRƯỜNG XUÂN</v>
          </cell>
          <cell r="R11" t="str">
            <v>PP2400484232</v>
          </cell>
          <cell r="S11">
            <v>20</v>
          </cell>
          <cell r="T11" t="str">
            <v>Cúc hoa</v>
          </cell>
          <cell r="U11" t="str">
            <v>Cụm hoa đã chế biến và  phơi hay sấy khô của cây cúc hoa vàng</v>
          </cell>
          <cell r="V11" t="str">
            <v>Flos Chrysanthemi indici</v>
          </cell>
          <cell r="W11" t="str">
            <v>Sơ chế</v>
          </cell>
          <cell r="X11" t="str">
            <v>Túi PE 2 lớp, 1-5 Kg</v>
          </cell>
          <cell r="Y11">
            <v>2</v>
          </cell>
          <cell r="Z11" t="str">
            <v>18 tháng</v>
          </cell>
          <cell r="AA11" t="str">
            <v>N</v>
          </cell>
          <cell r="AB11" t="str">
            <v>VCT- 00348-23</v>
          </cell>
          <cell r="AC11" t="str">
            <v>Công ty cổ phần dược liệu Trường Xuân</v>
          </cell>
          <cell r="AD11" t="str">
            <v>Công ty cổ phần dược liệu Trường Xuân</v>
          </cell>
          <cell r="AE11" t="str">
            <v>Kg</v>
          </cell>
          <cell r="AF11">
            <v>828450</v>
          </cell>
          <cell r="AG11">
            <v>210</v>
          </cell>
          <cell r="AH11">
            <v>173974500</v>
          </cell>
          <cell r="AI11">
            <v>0</v>
          </cell>
          <cell r="AJ11">
            <v>173974500</v>
          </cell>
          <cell r="AK11" t="str">
            <v/>
          </cell>
          <cell r="AL11">
            <v>0</v>
          </cell>
          <cell r="AR11">
            <v>0</v>
          </cell>
          <cell r="AT11">
            <v>173974500</v>
          </cell>
          <cell r="AU11">
            <v>2</v>
          </cell>
          <cell r="AV11">
            <v>2</v>
          </cell>
          <cell r="AW11" t="str">
            <v/>
          </cell>
          <cell r="AX11">
            <v>0</v>
          </cell>
          <cell r="AY11">
            <v>91</v>
          </cell>
          <cell r="BB11">
            <v>2</v>
          </cell>
          <cell r="BC11" t="str">
            <v/>
          </cell>
          <cell r="BE11" t="str">
            <v/>
          </cell>
          <cell r="BF11">
            <v>2</v>
          </cell>
        </row>
        <row r="12">
          <cell r="A12" t="str">
            <v>PP2400484233vn0101643342</v>
          </cell>
          <cell r="B12" t="str">
            <v>THUY</v>
          </cell>
          <cell r="C12">
            <v>8</v>
          </cell>
          <cell r="D12" t="str">
            <v>PP2400484233</v>
          </cell>
          <cell r="E12">
            <v>21</v>
          </cell>
          <cell r="F12" t="str">
            <v>Đại táo</v>
          </cell>
          <cell r="G12" t="str">
            <v>2</v>
          </cell>
          <cell r="H12" t="str">
            <v>Quả chín đã phơi hay sấy khô của cây Đại táo</v>
          </cell>
          <cell r="I12" t="str">
            <v>Fructus Ziziphi jujubae</v>
          </cell>
          <cell r="J12" t="str">
            <v>Sơ chế</v>
          </cell>
          <cell r="K12" t="str">
            <v>DĐVN V hoặc TCCS</v>
          </cell>
          <cell r="L12" t="str">
            <v>Kg</v>
          </cell>
          <cell r="M12">
            <v>2056</v>
          </cell>
          <cell r="N12">
            <v>200000</v>
          </cell>
          <cell r="O12">
            <v>411200000</v>
          </cell>
          <cell r="P12" t="str">
            <v>vn0101643342</v>
          </cell>
          <cell r="Q12" t="str">
            <v>CÔNG TY CỔ PHẦN DƯỢC LIỆU TRƯỜNG XUÂN</v>
          </cell>
          <cell r="R12" t="str">
            <v>PP2400484233</v>
          </cell>
          <cell r="S12">
            <v>21</v>
          </cell>
          <cell r="T12" t="str">
            <v>Đại táo</v>
          </cell>
          <cell r="U12" t="str">
            <v>Quả chín đã phơi hay sấy khô của cây Đại táo</v>
          </cell>
          <cell r="V12" t="str">
            <v>Fructus Ziziphi jujubae</v>
          </cell>
          <cell r="W12" t="str">
            <v>Sơ chế</v>
          </cell>
          <cell r="X12" t="str">
            <v>Túi PE 2 lớp, 1-5 Kg</v>
          </cell>
          <cell r="Y12">
            <v>2</v>
          </cell>
          <cell r="Z12" t="str">
            <v>18 tháng</v>
          </cell>
          <cell r="AA12" t="str">
            <v>B</v>
          </cell>
          <cell r="AB12" t="str">
            <v>VCT- 00349-23</v>
          </cell>
          <cell r="AC12" t="str">
            <v>Công ty cổ phần dược liệu Trường Xuân</v>
          </cell>
          <cell r="AD12" t="str">
            <v>Công ty cổ phần dược liệu Trường Xuân</v>
          </cell>
          <cell r="AE12" t="str">
            <v>Kg</v>
          </cell>
          <cell r="AF12">
            <v>185850</v>
          </cell>
          <cell r="AG12">
            <v>2056</v>
          </cell>
          <cell r="AH12">
            <v>382107600</v>
          </cell>
          <cell r="AI12">
            <v>0</v>
          </cell>
          <cell r="AJ12">
            <v>382107600</v>
          </cell>
          <cell r="AK12" t="str">
            <v/>
          </cell>
          <cell r="AL12">
            <v>0</v>
          </cell>
          <cell r="AN12" t="str">
            <v>Có</v>
          </cell>
          <cell r="AO12" t="str">
            <v>Có</v>
          </cell>
          <cell r="AR12">
            <v>0</v>
          </cell>
          <cell r="AT12">
            <v>382107600</v>
          </cell>
          <cell r="AU12">
            <v>3</v>
          </cell>
          <cell r="AV12">
            <v>3</v>
          </cell>
          <cell r="AW12" t="str">
            <v/>
          </cell>
          <cell r="AX12">
            <v>0</v>
          </cell>
          <cell r="AY12">
            <v>89</v>
          </cell>
          <cell r="BB12">
            <v>3</v>
          </cell>
          <cell r="BC12" t="str">
            <v/>
          </cell>
          <cell r="BE12" t="str">
            <v/>
          </cell>
          <cell r="BF12">
            <v>3</v>
          </cell>
        </row>
        <row r="13">
          <cell r="A13" t="str">
            <v>PP2400484234vn0101643342</v>
          </cell>
          <cell r="B13" t="str">
            <v>THUY</v>
          </cell>
          <cell r="C13">
            <v>9</v>
          </cell>
          <cell r="D13" t="str">
            <v>PP2400484234</v>
          </cell>
          <cell r="E13">
            <v>22</v>
          </cell>
          <cell r="F13" t="str">
            <v>Đan sâm</v>
          </cell>
          <cell r="G13" t="str">
            <v>2</v>
          </cell>
          <cell r="H13" t="str">
            <v>Rễ và thân rễ phơi hay sấy khô của cây Đan sâm</v>
          </cell>
          <cell r="I13" t="str">
            <v>Radix Salviae miltiorrhizae</v>
          </cell>
          <cell r="J13" t="str">
            <v>Sơ chế</v>
          </cell>
          <cell r="K13" t="str">
            <v>DĐVN V hoặc TCCS</v>
          </cell>
          <cell r="L13" t="str">
            <v>Kg</v>
          </cell>
          <cell r="M13">
            <v>732</v>
          </cell>
          <cell r="N13">
            <v>418950</v>
          </cell>
          <cell r="O13">
            <v>306671400</v>
          </cell>
          <cell r="P13" t="str">
            <v>vn0101643342</v>
          </cell>
          <cell r="Q13" t="str">
            <v>CÔNG TY CỔ PHẦN DƯỢC LIỆU TRƯỜNG XUÂN</v>
          </cell>
          <cell r="R13" t="str">
            <v>PP2400484234</v>
          </cell>
          <cell r="S13">
            <v>22</v>
          </cell>
          <cell r="T13" t="str">
            <v>Đan sâm</v>
          </cell>
          <cell r="U13" t="str">
            <v>Rễ và thân rễ phơi hay sấy khô của cây Đan sâm</v>
          </cell>
          <cell r="V13" t="str">
            <v>Radix Salviae miltiorrhizae</v>
          </cell>
          <cell r="W13" t="str">
            <v>Sơ chế</v>
          </cell>
          <cell r="X13" t="str">
            <v>Túi PE 2 lớp, 1-5 Kg</v>
          </cell>
          <cell r="Y13">
            <v>2</v>
          </cell>
          <cell r="Z13" t="str">
            <v>18 tháng</v>
          </cell>
          <cell r="AA13" t="str">
            <v>B</v>
          </cell>
          <cell r="AB13" t="str">
            <v>VCT- 00350-23</v>
          </cell>
          <cell r="AC13" t="str">
            <v>Công ty cổ phần dược liệu Trường Xuân</v>
          </cell>
          <cell r="AD13" t="str">
            <v>Công ty cổ phần dược liệu Trường Xuân</v>
          </cell>
          <cell r="AE13" t="str">
            <v>Kg</v>
          </cell>
          <cell r="AF13">
            <v>401100</v>
          </cell>
          <cell r="AG13">
            <v>732</v>
          </cell>
          <cell r="AH13">
            <v>293605200</v>
          </cell>
          <cell r="AI13">
            <v>0</v>
          </cell>
          <cell r="AJ13">
            <v>293605200</v>
          </cell>
          <cell r="AK13" t="str">
            <v/>
          </cell>
          <cell r="AL13">
            <v>0</v>
          </cell>
          <cell r="AN13" t="str">
            <v>Có</v>
          </cell>
          <cell r="AO13" t="str">
            <v>Có</v>
          </cell>
          <cell r="AR13">
            <v>0</v>
          </cell>
          <cell r="AT13">
            <v>293605200</v>
          </cell>
          <cell r="AU13">
            <v>1</v>
          </cell>
          <cell r="AV13">
            <v>1</v>
          </cell>
          <cell r="AW13" t="str">
            <v/>
          </cell>
          <cell r="AX13">
            <v>0</v>
          </cell>
          <cell r="AY13">
            <v>89</v>
          </cell>
          <cell r="BB13">
            <v>1</v>
          </cell>
          <cell r="BC13" t="str">
            <v/>
          </cell>
          <cell r="BE13" t="str">
            <v/>
          </cell>
          <cell r="BF13">
            <v>1</v>
          </cell>
        </row>
        <row r="14">
          <cell r="A14" t="str">
            <v>PP2400484235vn0101643342</v>
          </cell>
          <cell r="B14" t="str">
            <v>THUY</v>
          </cell>
          <cell r="C14">
            <v>10</v>
          </cell>
          <cell r="D14" t="str">
            <v>PP2400484235</v>
          </cell>
          <cell r="E14">
            <v>23</v>
          </cell>
          <cell r="F14" t="str">
            <v>Đảng sâm</v>
          </cell>
          <cell r="G14" t="str">
            <v>2</v>
          </cell>
          <cell r="H14" t="str">
            <v>Rễ  phơi hay sấy khô của cây Đảng sâm</v>
          </cell>
          <cell r="I14" t="str">
            <v>Radix Codonopsis</v>
          </cell>
          <cell r="J14" t="str">
            <v>Sơ chế</v>
          </cell>
          <cell r="K14" t="str">
            <v>DĐVN V hoặc TCCS</v>
          </cell>
          <cell r="L14" t="str">
            <v>Kg</v>
          </cell>
          <cell r="M14">
            <v>1770</v>
          </cell>
          <cell r="N14">
            <v>952000</v>
          </cell>
          <cell r="O14">
            <v>1685040000</v>
          </cell>
          <cell r="P14" t="str">
            <v>vn0101643342</v>
          </cell>
          <cell r="Q14" t="str">
            <v>CÔNG TY CỔ PHẦN DƯỢC LIỆU TRƯỜNG XUÂN</v>
          </cell>
          <cell r="R14" t="str">
            <v>PP2400484235</v>
          </cell>
          <cell r="S14">
            <v>23</v>
          </cell>
          <cell r="T14" t="str">
            <v>Đảng sâm</v>
          </cell>
          <cell r="U14" t="str">
            <v>Rễ  phơi hay sấy khô của cây Đảng sâm</v>
          </cell>
          <cell r="V14" t="str">
            <v>Radix Codonopsis</v>
          </cell>
          <cell r="W14" t="str">
            <v>Sơ chế</v>
          </cell>
          <cell r="X14" t="str">
            <v>Túi PE 2 lớp, 1-5 Kg</v>
          </cell>
          <cell r="Y14">
            <v>2</v>
          </cell>
          <cell r="Z14" t="str">
            <v>18 tháng</v>
          </cell>
          <cell r="AA14" t="str">
            <v>B</v>
          </cell>
          <cell r="AB14" t="str">
            <v>VCT- 00351-23</v>
          </cell>
          <cell r="AC14" t="str">
            <v>Công ty cổ phần dược liệu Trường Xuân</v>
          </cell>
          <cell r="AD14" t="str">
            <v>Công ty cổ phần dược liệu Trường Xuân</v>
          </cell>
          <cell r="AE14" t="str">
            <v>Kg</v>
          </cell>
          <cell r="AF14">
            <v>867300</v>
          </cell>
          <cell r="AG14">
            <v>1770</v>
          </cell>
          <cell r="AH14">
            <v>1535121000</v>
          </cell>
          <cell r="AI14">
            <v>0</v>
          </cell>
          <cell r="AJ14">
            <v>1535121000</v>
          </cell>
          <cell r="AK14" t="str">
            <v/>
          </cell>
          <cell r="AL14">
            <v>0</v>
          </cell>
          <cell r="AN14" t="str">
            <v>Có</v>
          </cell>
          <cell r="AO14" t="str">
            <v>Có</v>
          </cell>
          <cell r="AR14">
            <v>0</v>
          </cell>
          <cell r="AT14">
            <v>1535121000</v>
          </cell>
          <cell r="AU14">
            <v>1</v>
          </cell>
          <cell r="AV14">
            <v>1</v>
          </cell>
          <cell r="AW14" t="str">
            <v/>
          </cell>
          <cell r="AX14">
            <v>0</v>
          </cell>
          <cell r="AY14">
            <v>89</v>
          </cell>
          <cell r="BB14">
            <v>1</v>
          </cell>
          <cell r="BC14" t="str">
            <v/>
          </cell>
          <cell r="BE14" t="str">
            <v/>
          </cell>
          <cell r="BF14">
            <v>1</v>
          </cell>
        </row>
        <row r="15">
          <cell r="A15" t="str">
            <v>PP2400484237vn0101643342</v>
          </cell>
          <cell r="B15" t="str">
            <v>THUY</v>
          </cell>
          <cell r="C15">
            <v>11</v>
          </cell>
          <cell r="D15" t="str">
            <v>PP2400484237</v>
          </cell>
          <cell r="E15">
            <v>25</v>
          </cell>
          <cell r="F15" t="str">
            <v>Đào nhân</v>
          </cell>
          <cell r="G15" t="str">
            <v>2</v>
          </cell>
          <cell r="H15" t="str">
            <v>Hạt lấy ở quả chín của cây Đào hoặc cây Sơn đào</v>
          </cell>
          <cell r="I15" t="str">
            <v>Semen Pruni</v>
          </cell>
          <cell r="J15" t="str">
            <v>Phức chế</v>
          </cell>
          <cell r="K15" t="str">
            <v>DĐVN V hoặc TCCS</v>
          </cell>
          <cell r="L15" t="str">
            <v>Kg</v>
          </cell>
          <cell r="M15">
            <v>142</v>
          </cell>
          <cell r="N15">
            <v>861000</v>
          </cell>
          <cell r="O15">
            <v>122262000</v>
          </cell>
          <cell r="P15" t="str">
            <v>vn0101643342</v>
          </cell>
          <cell r="Q15" t="str">
            <v>CÔNG TY CỔ PHẦN DƯỢC LIỆU TRƯỜNG XUÂN</v>
          </cell>
          <cell r="R15" t="str">
            <v>PP2400484237</v>
          </cell>
          <cell r="S15">
            <v>25</v>
          </cell>
          <cell r="T15" t="str">
            <v>Đào nhân</v>
          </cell>
          <cell r="U15" t="str">
            <v>Hạt lấy ở quả chín của cây Đào hoặc cây Sơn đào</v>
          </cell>
          <cell r="V15" t="str">
            <v>Semen Pruni</v>
          </cell>
          <cell r="W15" t="str">
            <v>Phức chế</v>
          </cell>
          <cell r="X15" t="str">
            <v>Túi PE 2 lớp, 1-5 Kg</v>
          </cell>
          <cell r="Y15">
            <v>2</v>
          </cell>
          <cell r="Z15" t="str">
            <v>18 tháng</v>
          </cell>
          <cell r="AA15" t="str">
            <v>B</v>
          </cell>
          <cell r="AB15" t="str">
            <v>VCT- 00352-23</v>
          </cell>
          <cell r="AC15" t="str">
            <v>Công ty cổ phần dược liệu Trường Xuân</v>
          </cell>
          <cell r="AD15" t="str">
            <v>Công ty cổ phần dược liệu Trường Xuân</v>
          </cell>
          <cell r="AE15" t="str">
            <v>Kg</v>
          </cell>
          <cell r="AF15">
            <v>846300</v>
          </cell>
          <cell r="AG15">
            <v>142</v>
          </cell>
          <cell r="AH15">
            <v>120174600</v>
          </cell>
          <cell r="AI15">
            <v>0</v>
          </cell>
          <cell r="AJ15">
            <v>120174600</v>
          </cell>
          <cell r="AK15" t="str">
            <v/>
          </cell>
          <cell r="AL15">
            <v>0</v>
          </cell>
          <cell r="AN15" t="str">
            <v>Có</v>
          </cell>
          <cell r="AO15" t="str">
            <v>Có</v>
          </cell>
          <cell r="AR15">
            <v>0</v>
          </cell>
          <cell r="AT15">
            <v>120174600</v>
          </cell>
          <cell r="AU15">
            <v>2</v>
          </cell>
          <cell r="AV15">
            <v>2</v>
          </cell>
          <cell r="AW15" t="str">
            <v/>
          </cell>
          <cell r="AX15">
            <v>0</v>
          </cell>
          <cell r="AY15">
            <v>89</v>
          </cell>
          <cell r="BB15">
            <v>2</v>
          </cell>
          <cell r="BC15" t="str">
            <v/>
          </cell>
          <cell r="BE15" t="str">
            <v/>
          </cell>
          <cell r="BF15">
            <v>2</v>
          </cell>
        </row>
        <row r="16">
          <cell r="A16" t="str">
            <v>PP2400484238vn0101643342</v>
          </cell>
          <cell r="B16" t="str">
            <v>THUY</v>
          </cell>
          <cell r="C16">
            <v>12</v>
          </cell>
          <cell r="D16" t="str">
            <v>PP2400484238</v>
          </cell>
          <cell r="E16">
            <v>26</v>
          </cell>
          <cell r="F16" t="str">
            <v>Dây đau xương</v>
          </cell>
          <cell r="G16" t="str">
            <v>2</v>
          </cell>
          <cell r="H16" t="str">
            <v>Thân đã thái thành phiến đã phơi hay sấy khô của cây Dây đau xương</v>
          </cell>
          <cell r="I16" t="str">
            <v>Caulis Tinosporae tomentosae</v>
          </cell>
          <cell r="J16" t="str">
            <v>Sơ chế</v>
          </cell>
          <cell r="K16" t="str">
            <v>DĐVN V hoặc TCCS</v>
          </cell>
          <cell r="L16" t="str">
            <v>Kg</v>
          </cell>
          <cell r="M16">
            <v>618</v>
          </cell>
          <cell r="N16">
            <v>81900</v>
          </cell>
          <cell r="O16">
            <v>50614200</v>
          </cell>
          <cell r="P16" t="str">
            <v>vn0101643342</v>
          </cell>
          <cell r="Q16" t="str">
            <v>CÔNG TY CỔ PHẦN DƯỢC LIỆU TRƯỜNG XUÂN</v>
          </cell>
          <cell r="R16" t="str">
            <v>PP2400484238</v>
          </cell>
          <cell r="S16">
            <v>26</v>
          </cell>
          <cell r="T16" t="str">
            <v>Dây đau xương</v>
          </cell>
          <cell r="U16" t="str">
            <v>Thân đã thái thành phiến đã phơi hay sấy khô của cây Dây đau xương</v>
          </cell>
          <cell r="V16" t="str">
            <v>Caulis Tinosporae tomentosae</v>
          </cell>
          <cell r="W16" t="str">
            <v>Sơ chế</v>
          </cell>
          <cell r="X16" t="str">
            <v>Túi PE 2 lớp, 1-5 Kg</v>
          </cell>
          <cell r="Y16">
            <v>2</v>
          </cell>
          <cell r="Z16" t="str">
            <v>18 tháng</v>
          </cell>
          <cell r="AA16" t="str">
            <v>N</v>
          </cell>
          <cell r="AB16" t="str">
            <v>VD-33319-19</v>
          </cell>
          <cell r="AC16" t="str">
            <v>Công ty cổ phần dược liệu Trường Xuân</v>
          </cell>
          <cell r="AD16" t="str">
            <v>Công ty cổ phần dược liệu Trường Xuân</v>
          </cell>
          <cell r="AE16" t="str">
            <v>Kg</v>
          </cell>
          <cell r="AF16">
            <v>76650</v>
          </cell>
          <cell r="AG16">
            <v>618</v>
          </cell>
          <cell r="AH16">
            <v>47369700</v>
          </cell>
          <cell r="AI16">
            <v>0</v>
          </cell>
          <cell r="AJ16">
            <v>47369700</v>
          </cell>
          <cell r="AK16" t="str">
            <v/>
          </cell>
          <cell r="AL16">
            <v>0</v>
          </cell>
          <cell r="AR16">
            <v>0</v>
          </cell>
          <cell r="AT16">
            <v>47369700</v>
          </cell>
          <cell r="AU16">
            <v>2</v>
          </cell>
          <cell r="AV16">
            <v>2</v>
          </cell>
          <cell r="AW16" t="str">
            <v/>
          </cell>
          <cell r="AX16">
            <v>0</v>
          </cell>
          <cell r="AY16">
            <v>91</v>
          </cell>
          <cell r="BB16">
            <v>2</v>
          </cell>
          <cell r="BC16" t="str">
            <v/>
          </cell>
          <cell r="BE16" t="str">
            <v/>
          </cell>
          <cell r="BF16">
            <v>2</v>
          </cell>
        </row>
        <row r="17">
          <cell r="A17" t="str">
            <v>PP2400484240vn0101643342</v>
          </cell>
          <cell r="B17" t="str">
            <v>THUY</v>
          </cell>
          <cell r="C17">
            <v>13</v>
          </cell>
          <cell r="D17" t="str">
            <v>PP2400484240</v>
          </cell>
          <cell r="E17">
            <v>28</v>
          </cell>
          <cell r="F17" t="str">
            <v>Đỗ trọng</v>
          </cell>
          <cell r="G17" t="str">
            <v>2</v>
          </cell>
          <cell r="H17" t="str">
            <v>Vỏ thân đã phơi hay sấy khô của cây Đỗ trọng.</v>
          </cell>
          <cell r="I17" t="str">
            <v>Cortex Eucommiae</v>
          </cell>
          <cell r="J17" t="str">
            <v>Sơ chế</v>
          </cell>
          <cell r="K17" t="str">
            <v>DĐVN V hoặc TCCS</v>
          </cell>
          <cell r="L17" t="str">
            <v>Kg</v>
          </cell>
          <cell r="M17">
            <v>2002</v>
          </cell>
          <cell r="N17">
            <v>304500</v>
          </cell>
          <cell r="O17">
            <v>609609000</v>
          </cell>
          <cell r="P17" t="str">
            <v>vn0101643342</v>
          </cell>
          <cell r="Q17" t="str">
            <v>CÔNG TY CỔ PHẦN DƯỢC LIỆU TRƯỜNG XUÂN</v>
          </cell>
          <cell r="R17" t="str">
            <v>PP2400484240</v>
          </cell>
          <cell r="S17">
            <v>28</v>
          </cell>
          <cell r="T17" t="str">
            <v>Đỗ trọng</v>
          </cell>
          <cell r="U17" t="str">
            <v>Vỏ thân đã phơi hay sấy khô của cây Đỗ trọng.</v>
          </cell>
          <cell r="V17" t="str">
            <v>Cortex Eucommiae</v>
          </cell>
          <cell r="W17" t="str">
            <v>Sơ chế</v>
          </cell>
          <cell r="X17" t="str">
            <v>Túi PE 2 lớp, 1-5 Kg</v>
          </cell>
          <cell r="Y17">
            <v>2</v>
          </cell>
          <cell r="Z17" t="str">
            <v>18 tháng</v>
          </cell>
          <cell r="AA17" t="str">
            <v>B</v>
          </cell>
          <cell r="AB17" t="str">
            <v>VCT- 00353-23</v>
          </cell>
          <cell r="AC17" t="str">
            <v>Công ty cổ phần dược liệu Trường Xuân</v>
          </cell>
          <cell r="AD17" t="str">
            <v>Công ty cổ phần dược liệu Trường Xuân</v>
          </cell>
          <cell r="AE17" t="str">
            <v>Kg</v>
          </cell>
          <cell r="AF17">
            <v>289800</v>
          </cell>
          <cell r="AG17">
            <v>2002</v>
          </cell>
          <cell r="AH17">
            <v>580179600</v>
          </cell>
          <cell r="AI17">
            <v>0</v>
          </cell>
          <cell r="AJ17">
            <v>580179600</v>
          </cell>
          <cell r="AK17" t="str">
            <v/>
          </cell>
          <cell r="AL17">
            <v>0</v>
          </cell>
          <cell r="AR17">
            <v>0</v>
          </cell>
          <cell r="AT17">
            <v>580179600</v>
          </cell>
          <cell r="AU17">
            <v>2</v>
          </cell>
          <cell r="AV17">
            <v>2</v>
          </cell>
          <cell r="AW17" t="str">
            <v/>
          </cell>
          <cell r="AX17">
            <v>0</v>
          </cell>
          <cell r="AY17">
            <v>89</v>
          </cell>
          <cell r="BB17">
            <v>2</v>
          </cell>
          <cell r="BC17" t="str">
            <v/>
          </cell>
          <cell r="BE17" t="str">
            <v/>
          </cell>
          <cell r="BF17">
            <v>2</v>
          </cell>
        </row>
        <row r="18">
          <cell r="A18" t="str">
            <v>PP2400484241vn0101643342</v>
          </cell>
          <cell r="B18" t="str">
            <v>THUY</v>
          </cell>
          <cell r="C18">
            <v>14</v>
          </cell>
          <cell r="D18" t="str">
            <v>PP2400484241</v>
          </cell>
          <cell r="E18">
            <v>29</v>
          </cell>
          <cell r="F18" t="str">
            <v>Độc hoạt</v>
          </cell>
          <cell r="G18" t="str">
            <v>2</v>
          </cell>
          <cell r="H18" t="str">
            <v>Rễ phơi hay sấy khô của cây Độc hoạt</v>
          </cell>
          <cell r="I18" t="str">
            <v>Radix Angelicae pubescentis</v>
          </cell>
          <cell r="J18" t="str">
            <v>Sơ chế</v>
          </cell>
          <cell r="K18" t="str">
            <v>DĐVN V hoặc TCCS</v>
          </cell>
          <cell r="L18" t="str">
            <v>Kg</v>
          </cell>
          <cell r="M18">
            <v>1094</v>
          </cell>
          <cell r="N18">
            <v>388500</v>
          </cell>
          <cell r="O18">
            <v>425019000</v>
          </cell>
          <cell r="P18" t="str">
            <v>vn0101643342</v>
          </cell>
          <cell r="Q18" t="str">
            <v>CÔNG TY CỔ PHẦN DƯỢC LIỆU TRƯỜNG XUÂN</v>
          </cell>
          <cell r="R18" t="str">
            <v>PP2400484241</v>
          </cell>
          <cell r="S18">
            <v>29</v>
          </cell>
          <cell r="T18" t="str">
            <v>Độc hoạt</v>
          </cell>
          <cell r="U18" t="str">
            <v>Rễ phơi hay sấy khô của cây Độc hoạt</v>
          </cell>
          <cell r="V18" t="str">
            <v>Radix Angelicae pubescentis</v>
          </cell>
          <cell r="W18" t="str">
            <v>Sơ chế</v>
          </cell>
          <cell r="X18" t="str">
            <v>Túi PE 2 lớp, 1-5 Kg</v>
          </cell>
          <cell r="Y18">
            <v>2</v>
          </cell>
          <cell r="Z18" t="str">
            <v>18 tháng</v>
          </cell>
          <cell r="AA18" t="str">
            <v>B</v>
          </cell>
          <cell r="AB18" t="str">
            <v>VCT- 00354-23</v>
          </cell>
          <cell r="AC18" t="str">
            <v>Công ty cổ phần dược liệu Trường Xuân</v>
          </cell>
          <cell r="AD18" t="str">
            <v>Công ty cổ phần dược liệu Trường Xuân</v>
          </cell>
          <cell r="AE18" t="str">
            <v>Kg</v>
          </cell>
          <cell r="AF18">
            <v>373800</v>
          </cell>
          <cell r="AG18">
            <v>1094</v>
          </cell>
          <cell r="AH18">
            <v>408937200</v>
          </cell>
          <cell r="AI18">
            <v>0</v>
          </cell>
          <cell r="AJ18">
            <v>408937200</v>
          </cell>
          <cell r="AK18" t="str">
            <v/>
          </cell>
          <cell r="AL18">
            <v>0</v>
          </cell>
          <cell r="AR18">
            <v>0</v>
          </cell>
          <cell r="AT18">
            <v>408937200</v>
          </cell>
          <cell r="AU18">
            <v>5</v>
          </cell>
          <cell r="AV18">
            <v>5</v>
          </cell>
          <cell r="AW18" t="str">
            <v/>
          </cell>
          <cell r="AX18">
            <v>0</v>
          </cell>
          <cell r="AY18">
            <v>89</v>
          </cell>
          <cell r="BB18">
            <v>5</v>
          </cell>
          <cell r="BC18" t="str">
            <v/>
          </cell>
          <cell r="BE18" t="str">
            <v/>
          </cell>
          <cell r="BF18">
            <v>5</v>
          </cell>
        </row>
        <row r="19">
          <cell r="A19" t="str">
            <v>PP2400484242vn0101643342</v>
          </cell>
          <cell r="B19" t="str">
            <v>THUY</v>
          </cell>
          <cell r="C19">
            <v>15</v>
          </cell>
          <cell r="D19" t="str">
            <v>PP2400484242</v>
          </cell>
          <cell r="E19">
            <v>30</v>
          </cell>
          <cell r="F19" t="str">
            <v>Đương quy (Toàn quy, Quy đầu, Quy vỹ/quy râu)</v>
          </cell>
          <cell r="G19" t="str">
            <v>2</v>
          </cell>
          <cell r="H19" t="str">
            <v>Rễ đã phơi hay sấy khô của cây Đương quy</v>
          </cell>
          <cell r="I19" t="str">
            <v>Radix Angelicae sinensis</v>
          </cell>
          <cell r="J19" t="str">
            <v>Sơ chế</v>
          </cell>
          <cell r="K19" t="str">
            <v>DĐVN V hoặc TCCS</v>
          </cell>
          <cell r="L19" t="str">
            <v>Kg</v>
          </cell>
          <cell r="M19">
            <v>1790</v>
          </cell>
          <cell r="N19">
            <v>1035300</v>
          </cell>
          <cell r="O19">
            <v>1853187000</v>
          </cell>
          <cell r="P19" t="str">
            <v>vn0101643342</v>
          </cell>
          <cell r="Q19" t="str">
            <v>CÔNG TY CỔ PHẦN DƯỢC LIỆU TRƯỜNG XUÂN</v>
          </cell>
          <cell r="R19" t="str">
            <v>PP2400484242</v>
          </cell>
          <cell r="S19">
            <v>30</v>
          </cell>
          <cell r="T19" t="str">
            <v>Đương quy (Toàn quy, Quy đầu, Quy vỹ/quy râu)</v>
          </cell>
          <cell r="U19" t="str">
            <v>Rễ đã phơi hay sấy khô của cây Đương quy</v>
          </cell>
          <cell r="V19" t="str">
            <v>Radix Angelicae sinensis</v>
          </cell>
          <cell r="W19" t="str">
            <v>Sơ chế</v>
          </cell>
          <cell r="X19" t="str">
            <v>Túi PE 2 lớp, 1-5 Kg</v>
          </cell>
          <cell r="Y19">
            <v>2</v>
          </cell>
          <cell r="Z19" t="str">
            <v>18 tháng</v>
          </cell>
          <cell r="AA19" t="str">
            <v>B</v>
          </cell>
          <cell r="AB19" t="str">
            <v>VCT- 00355-23</v>
          </cell>
          <cell r="AC19" t="str">
            <v>Công ty cổ phần dược liệu Trường Xuân</v>
          </cell>
          <cell r="AD19" t="str">
            <v>Công ty cổ phần dược liệu Trường Xuân</v>
          </cell>
          <cell r="AE19" t="str">
            <v>Kg</v>
          </cell>
          <cell r="AF19">
            <v>872550</v>
          </cell>
          <cell r="AG19">
            <v>1790</v>
          </cell>
          <cell r="AH19">
            <v>1561864500</v>
          </cell>
          <cell r="AI19">
            <v>0</v>
          </cell>
          <cell r="AJ19">
            <v>1561864500</v>
          </cell>
          <cell r="AK19" t="str">
            <v/>
          </cell>
          <cell r="AL19">
            <v>0</v>
          </cell>
          <cell r="AR19">
            <v>0</v>
          </cell>
          <cell r="AT19">
            <v>1561864500</v>
          </cell>
          <cell r="AU19">
            <v>1</v>
          </cell>
          <cell r="AV19">
            <v>1</v>
          </cell>
          <cell r="AW19" t="str">
            <v/>
          </cell>
          <cell r="AX19">
            <v>0</v>
          </cell>
          <cell r="AY19">
            <v>89</v>
          </cell>
          <cell r="BB19">
            <v>1</v>
          </cell>
          <cell r="BC19" t="str">
            <v/>
          </cell>
          <cell r="BE19" t="str">
            <v/>
          </cell>
          <cell r="BF19">
            <v>1</v>
          </cell>
        </row>
        <row r="20">
          <cell r="A20" t="str">
            <v>PP2400484244vn0101643342</v>
          </cell>
          <cell r="B20" t="str">
            <v>THUY</v>
          </cell>
          <cell r="C20">
            <v>16</v>
          </cell>
          <cell r="D20" t="str">
            <v>PP2400484244</v>
          </cell>
          <cell r="E20">
            <v>32</v>
          </cell>
          <cell r="F20" t="str">
            <v>Hà thủ ô đỏ</v>
          </cell>
          <cell r="G20" t="str">
            <v>2</v>
          </cell>
          <cell r="H20" t="str">
            <v>Rễ củ  phơi hay sấy khô của cây Hà thủ ô đỏ</v>
          </cell>
          <cell r="I20" t="str">
            <v>Radix Fallopiae multiflorae</v>
          </cell>
          <cell r="J20" t="str">
            <v>Phức chế</v>
          </cell>
          <cell r="K20" t="str">
            <v>DĐVN V hoặc TCCS</v>
          </cell>
          <cell r="L20" t="str">
            <v>Kg</v>
          </cell>
          <cell r="M20">
            <v>958</v>
          </cell>
          <cell r="N20">
            <v>449925</v>
          </cell>
          <cell r="O20">
            <v>431028150</v>
          </cell>
          <cell r="P20" t="str">
            <v>vn0101643342</v>
          </cell>
          <cell r="Q20" t="str">
            <v>CÔNG TY CỔ PHẦN DƯỢC LIỆU TRƯỜNG XUÂN</v>
          </cell>
          <cell r="R20" t="str">
            <v>PP2400484244</v>
          </cell>
          <cell r="S20">
            <v>32</v>
          </cell>
          <cell r="T20" t="str">
            <v>Hà thủ ô đỏ</v>
          </cell>
          <cell r="U20" t="str">
            <v>Rễ củ  phơi hay sấy khô của cây Hà thủ ô đỏ</v>
          </cell>
          <cell r="V20" t="str">
            <v>Radix Fallopiae multiflorae</v>
          </cell>
          <cell r="W20" t="str">
            <v>Phức chế</v>
          </cell>
          <cell r="X20" t="str">
            <v>Túi PE 2 lớp, 1-5 Kg</v>
          </cell>
          <cell r="Y20">
            <v>2</v>
          </cell>
          <cell r="Z20" t="str">
            <v>18 tháng</v>
          </cell>
          <cell r="AA20" t="str">
            <v>B</v>
          </cell>
          <cell r="AB20" t="str">
            <v>VD-33321-19</v>
          </cell>
          <cell r="AC20" t="str">
            <v>Công ty cổ phần dược liệu Trường Xuân</v>
          </cell>
          <cell r="AD20" t="str">
            <v>Công ty cổ phần dược liệu Trường Xuân</v>
          </cell>
          <cell r="AE20" t="str">
            <v>Kg</v>
          </cell>
          <cell r="AF20">
            <v>435750</v>
          </cell>
          <cell r="AG20">
            <v>958</v>
          </cell>
          <cell r="AH20">
            <v>417448500</v>
          </cell>
          <cell r="AI20">
            <v>0</v>
          </cell>
          <cell r="AJ20">
            <v>417448500</v>
          </cell>
          <cell r="AK20" t="str">
            <v/>
          </cell>
          <cell r="AL20">
            <v>0</v>
          </cell>
          <cell r="AR20">
            <v>0</v>
          </cell>
          <cell r="AT20">
            <v>417448500</v>
          </cell>
          <cell r="AU20">
            <v>2</v>
          </cell>
          <cell r="AV20">
            <v>2</v>
          </cell>
          <cell r="AW20" t="str">
            <v/>
          </cell>
          <cell r="AX20">
            <v>0</v>
          </cell>
          <cell r="AY20">
            <v>89</v>
          </cell>
          <cell r="BB20">
            <v>2</v>
          </cell>
          <cell r="BC20" t="str">
            <v/>
          </cell>
          <cell r="BE20" t="str">
            <v/>
          </cell>
          <cell r="BF20">
            <v>2</v>
          </cell>
        </row>
        <row r="21">
          <cell r="A21" t="str">
            <v>PP2400484245vn0101643342</v>
          </cell>
          <cell r="B21" t="str">
            <v>THUY</v>
          </cell>
          <cell r="C21">
            <v>17</v>
          </cell>
          <cell r="D21" t="str">
            <v>PP2400484245</v>
          </cell>
          <cell r="E21">
            <v>33</v>
          </cell>
          <cell r="F21" t="str">
            <v>Hoài sơn</v>
          </cell>
          <cell r="G21" t="str">
            <v>2</v>
          </cell>
          <cell r="H21" t="str">
            <v>Rễ củ đã chế biến,  phơi hay sấy khô của cây Củ mài</v>
          </cell>
          <cell r="I21" t="str">
            <v>Tuber Dioscoreae persimilis</v>
          </cell>
          <cell r="J21" t="str">
            <v>Phức chế</v>
          </cell>
          <cell r="K21" t="str">
            <v>DĐVN V hoặc TCCS</v>
          </cell>
          <cell r="L21" t="str">
            <v>Kg</v>
          </cell>
          <cell r="M21">
            <v>956</v>
          </cell>
          <cell r="N21">
            <v>300300</v>
          </cell>
          <cell r="O21">
            <v>287086800</v>
          </cell>
          <cell r="P21" t="str">
            <v>vn0101643342</v>
          </cell>
          <cell r="Q21" t="str">
            <v>CÔNG TY CỔ PHẦN DƯỢC LIỆU TRƯỜNG XUÂN</v>
          </cell>
          <cell r="R21" t="str">
            <v>PP2400484245</v>
          </cell>
          <cell r="S21">
            <v>33</v>
          </cell>
          <cell r="T21" t="str">
            <v>Hoài sơn</v>
          </cell>
          <cell r="U21" t="str">
            <v>Rễ củ đã chế biến,  phơi hay sấy khô của cây Củ mài</v>
          </cell>
          <cell r="V21" t="str">
            <v>Tuber Dioscoreae persimilis</v>
          </cell>
          <cell r="W21" t="str">
            <v>Phức chế</v>
          </cell>
          <cell r="X21" t="str">
            <v>Túi PE 2 lớp, 1-5 Kg</v>
          </cell>
          <cell r="Y21">
            <v>2</v>
          </cell>
          <cell r="Z21" t="str">
            <v>18 tháng</v>
          </cell>
          <cell r="AA21" t="str">
            <v>N</v>
          </cell>
          <cell r="AB21" t="str">
            <v>VD-33322-19</v>
          </cell>
          <cell r="AC21" t="str">
            <v>Công ty cổ phần dược liệu Trường Xuân</v>
          </cell>
          <cell r="AD21" t="str">
            <v>Công ty cổ phần dược liệu Trường Xuân</v>
          </cell>
          <cell r="AE21" t="str">
            <v>Kg</v>
          </cell>
          <cell r="AF21">
            <v>296100</v>
          </cell>
          <cell r="AG21">
            <v>956</v>
          </cell>
          <cell r="AH21">
            <v>283071600</v>
          </cell>
          <cell r="AI21">
            <v>0</v>
          </cell>
          <cell r="AJ21">
            <v>283071600</v>
          </cell>
          <cell r="AK21" t="str">
            <v/>
          </cell>
          <cell r="AL21">
            <v>0</v>
          </cell>
          <cell r="AR21">
            <v>0</v>
          </cell>
          <cell r="AT21">
            <v>283071600</v>
          </cell>
          <cell r="AU21">
            <v>3</v>
          </cell>
          <cell r="AV21">
            <v>3</v>
          </cell>
          <cell r="AW21" t="str">
            <v/>
          </cell>
          <cell r="AX21">
            <v>0</v>
          </cell>
          <cell r="AY21">
            <v>91</v>
          </cell>
          <cell r="BB21">
            <v>3</v>
          </cell>
          <cell r="BC21" t="str">
            <v/>
          </cell>
          <cell r="BE21" t="str">
            <v/>
          </cell>
          <cell r="BF21">
            <v>3</v>
          </cell>
        </row>
        <row r="22">
          <cell r="A22" t="str">
            <v>PP2400484246vn0101643342</v>
          </cell>
          <cell r="B22" t="str">
            <v>THUY</v>
          </cell>
          <cell r="C22">
            <v>18</v>
          </cell>
          <cell r="D22" t="str">
            <v>PP2400484246</v>
          </cell>
          <cell r="E22">
            <v>34</v>
          </cell>
          <cell r="F22" t="str">
            <v>Hoàng kỳ (Bạch kỳ)</v>
          </cell>
          <cell r="G22" t="str">
            <v>2</v>
          </cell>
          <cell r="H22" t="str">
            <v>Rễ  phơi hay sấy khô của cây Hoàng kỳ</v>
          </cell>
          <cell r="I22" t="str">
            <v>Radix Astragali membranacei</v>
          </cell>
          <cell r="J22" t="str">
            <v>Phức chế</v>
          </cell>
          <cell r="K22" t="str">
            <v>DĐVN V hoặc TCCS</v>
          </cell>
          <cell r="L22" t="str">
            <v>Kg</v>
          </cell>
          <cell r="M22">
            <v>1544</v>
          </cell>
          <cell r="N22">
            <v>457800</v>
          </cell>
          <cell r="O22">
            <v>706843200</v>
          </cell>
          <cell r="P22" t="str">
            <v>vn0101643342</v>
          </cell>
          <cell r="Q22" t="str">
            <v>CÔNG TY CỔ PHẦN DƯỢC LIỆU TRƯỜNG XUÂN</v>
          </cell>
          <cell r="R22" t="str">
            <v>PP2400484246</v>
          </cell>
          <cell r="S22">
            <v>34</v>
          </cell>
          <cell r="T22" t="str">
            <v>Hoàng kỳ (Bạch kỳ)</v>
          </cell>
          <cell r="U22" t="str">
            <v>Rễ  phơi hay sấy khô của cây Hoàng kỳ</v>
          </cell>
          <cell r="V22" t="str">
            <v>Radix Astragali membranacei</v>
          </cell>
          <cell r="W22" t="str">
            <v>Phức chế</v>
          </cell>
          <cell r="X22" t="str">
            <v>Túi PE 2 lớp, 1-5 Kg</v>
          </cell>
          <cell r="Y22">
            <v>2</v>
          </cell>
          <cell r="Z22" t="str">
            <v>18 tháng</v>
          </cell>
          <cell r="AA22" t="str">
            <v>B</v>
          </cell>
          <cell r="AB22" t="str">
            <v>VD-33323-19</v>
          </cell>
          <cell r="AC22" t="str">
            <v>Công ty cổ phần dược liệu Trường Xuân</v>
          </cell>
          <cell r="AD22" t="str">
            <v>Công ty cổ phần dược liệu Trường Xuân</v>
          </cell>
          <cell r="AE22" t="str">
            <v>Kg</v>
          </cell>
          <cell r="AF22">
            <v>443100</v>
          </cell>
          <cell r="AG22">
            <v>1544</v>
          </cell>
          <cell r="AH22">
            <v>684146400</v>
          </cell>
          <cell r="AI22">
            <v>0</v>
          </cell>
          <cell r="AJ22">
            <v>684146400</v>
          </cell>
          <cell r="AK22" t="str">
            <v/>
          </cell>
          <cell r="AL22">
            <v>0</v>
          </cell>
          <cell r="AR22">
            <v>0</v>
          </cell>
          <cell r="AT22">
            <v>684146400</v>
          </cell>
          <cell r="AU22">
            <v>2</v>
          </cell>
          <cell r="AV22">
            <v>2</v>
          </cell>
          <cell r="AW22" t="str">
            <v/>
          </cell>
          <cell r="AX22">
            <v>0</v>
          </cell>
          <cell r="AY22">
            <v>89</v>
          </cell>
          <cell r="BB22">
            <v>2</v>
          </cell>
          <cell r="BC22" t="str">
            <v/>
          </cell>
          <cell r="BE22" t="str">
            <v/>
          </cell>
          <cell r="BF22">
            <v>2</v>
          </cell>
        </row>
        <row r="23">
          <cell r="A23" t="str">
            <v>PP2400484247vn0101643342</v>
          </cell>
          <cell r="B23" t="str">
            <v>THUY</v>
          </cell>
          <cell r="C23">
            <v>19</v>
          </cell>
          <cell r="D23" t="str">
            <v>PP2400484247</v>
          </cell>
          <cell r="E23">
            <v>35</v>
          </cell>
          <cell r="F23" t="str">
            <v>Hòe hoa</v>
          </cell>
          <cell r="G23" t="str">
            <v>2</v>
          </cell>
          <cell r="H23" t="str">
            <v>Nụ hoa đã phơi hay sấy nhẹ đến khô của cây Hòe</v>
          </cell>
          <cell r="I23" t="str">
            <v>Flos Styphnolobii japonici</v>
          </cell>
          <cell r="J23" t="str">
            <v>Phức chế</v>
          </cell>
          <cell r="K23" t="str">
            <v>DĐVN V hoặc TCCS</v>
          </cell>
          <cell r="L23" t="str">
            <v>Kg</v>
          </cell>
          <cell r="M23">
            <v>260</v>
          </cell>
          <cell r="N23">
            <v>627900</v>
          </cell>
          <cell r="O23">
            <v>163254000</v>
          </cell>
          <cell r="P23" t="str">
            <v>vn0101643342</v>
          </cell>
          <cell r="Q23" t="str">
            <v>CÔNG TY CỔ PHẦN DƯỢC LIỆU TRƯỜNG XUÂN</v>
          </cell>
          <cell r="R23" t="str">
            <v>PP2400484247</v>
          </cell>
          <cell r="S23">
            <v>35</v>
          </cell>
          <cell r="T23" t="str">
            <v>Hòe hoa</v>
          </cell>
          <cell r="U23" t="str">
            <v>Nụ hoa đã phơi hay sấy nhẹ đến khô của cây Hòe</v>
          </cell>
          <cell r="V23" t="str">
            <v>Flos Styphnolobii japonici</v>
          </cell>
          <cell r="W23" t="str">
            <v>Phức chế</v>
          </cell>
          <cell r="X23" t="str">
            <v>Túi PE 2 lớp, 1-5 Kg</v>
          </cell>
          <cell r="Y23">
            <v>2</v>
          </cell>
          <cell r="Z23" t="str">
            <v>18 tháng</v>
          </cell>
          <cell r="AA23" t="str">
            <v>N</v>
          </cell>
          <cell r="AB23" t="str">
            <v>VD-33325-19</v>
          </cell>
          <cell r="AC23" t="str">
            <v>Công ty cổ phần dược liệu Trường Xuân</v>
          </cell>
          <cell r="AD23" t="str">
            <v>Công ty cổ phần dược liệu Trường Xuân</v>
          </cell>
          <cell r="AE23" t="str">
            <v>Kg</v>
          </cell>
          <cell r="AF23">
            <v>623700</v>
          </cell>
          <cell r="AG23">
            <v>260</v>
          </cell>
          <cell r="AH23">
            <v>162162000</v>
          </cell>
          <cell r="AI23">
            <v>0</v>
          </cell>
          <cell r="AJ23">
            <v>162162000</v>
          </cell>
          <cell r="AK23" t="str">
            <v/>
          </cell>
          <cell r="AL23">
            <v>0</v>
          </cell>
          <cell r="AR23">
            <v>0</v>
          </cell>
          <cell r="AT23">
            <v>162162000</v>
          </cell>
          <cell r="AU23">
            <v>2</v>
          </cell>
          <cell r="AV23">
            <v>2</v>
          </cell>
          <cell r="AW23" t="str">
            <v/>
          </cell>
          <cell r="AX23">
            <v>0</v>
          </cell>
          <cell r="AY23">
            <v>91</v>
          </cell>
          <cell r="BB23">
            <v>2</v>
          </cell>
          <cell r="BC23" t="str">
            <v/>
          </cell>
          <cell r="BE23" t="str">
            <v/>
          </cell>
          <cell r="BF23">
            <v>2</v>
          </cell>
        </row>
        <row r="24">
          <cell r="A24" t="str">
            <v>PP2400484250vn0101643342</v>
          </cell>
          <cell r="B24" t="str">
            <v>MAI</v>
          </cell>
          <cell r="C24">
            <v>20</v>
          </cell>
          <cell r="D24" t="str">
            <v>PP2400484250</v>
          </cell>
          <cell r="E24">
            <v>38</v>
          </cell>
          <cell r="F24" t="str">
            <v>Huyền sâm</v>
          </cell>
          <cell r="G24" t="str">
            <v>2</v>
          </cell>
          <cell r="H24" t="str">
            <v>Rễ đã phơi khô của cây Huyền sâm</v>
          </cell>
          <cell r="I24" t="str">
            <v>Radix Scrophulariae</v>
          </cell>
          <cell r="J24" t="str">
            <v>Sơ chế</v>
          </cell>
          <cell r="K24" t="str">
            <v>DĐVN V hoặc TCCS</v>
          </cell>
          <cell r="L24" t="str">
            <v>Kg</v>
          </cell>
          <cell r="M24">
            <v>170</v>
          </cell>
          <cell r="N24">
            <v>252000</v>
          </cell>
          <cell r="O24">
            <v>42840000</v>
          </cell>
          <cell r="P24" t="str">
            <v>vn0101643342</v>
          </cell>
          <cell r="Q24" t="str">
            <v>CÔNG TY CỔ PHẦN DƯỢC LIỆU TRƯỜNG XUÂN</v>
          </cell>
          <cell r="R24" t="str">
            <v>PP2400484250</v>
          </cell>
          <cell r="S24">
            <v>38</v>
          </cell>
          <cell r="T24" t="str">
            <v>Huyền sâm</v>
          </cell>
          <cell r="U24" t="str">
            <v>Rễ đã phơi khô của cây Huyền sâm</v>
          </cell>
          <cell r="V24" t="str">
            <v>Radix Scrophulariae</v>
          </cell>
          <cell r="W24" t="str">
            <v>Sơ chế</v>
          </cell>
          <cell r="X24" t="str">
            <v>Túi PE 2 lớp, 1-5 Kg</v>
          </cell>
          <cell r="Y24">
            <v>2</v>
          </cell>
          <cell r="Z24" t="str">
            <v>18 tháng</v>
          </cell>
          <cell r="AA24" t="str">
            <v>B</v>
          </cell>
          <cell r="AB24" t="str">
            <v>VD-33326-19</v>
          </cell>
          <cell r="AC24" t="str">
            <v>Công ty cổ phần dược liệu Trường Xuân</v>
          </cell>
          <cell r="AD24" t="str">
            <v>Công ty cổ phần dược liệu Trường Xuân</v>
          </cell>
          <cell r="AE24" t="str">
            <v>Kg</v>
          </cell>
          <cell r="AF24">
            <v>237300</v>
          </cell>
          <cell r="AG24">
            <v>170</v>
          </cell>
          <cell r="AH24">
            <v>40341000</v>
          </cell>
          <cell r="AI24">
            <v>0</v>
          </cell>
          <cell r="AJ24">
            <v>40341000</v>
          </cell>
          <cell r="AK24" t="str">
            <v/>
          </cell>
          <cell r="AL24">
            <v>0</v>
          </cell>
          <cell r="AR24">
            <v>0</v>
          </cell>
          <cell r="AT24">
            <v>40341000</v>
          </cell>
          <cell r="AU24">
            <v>2</v>
          </cell>
          <cell r="AV24">
            <v>2</v>
          </cell>
          <cell r="AW24" t="str">
            <v/>
          </cell>
          <cell r="AX24">
            <v>0</v>
          </cell>
          <cell r="AY24">
            <v>91</v>
          </cell>
          <cell r="BB24">
            <v>2</v>
          </cell>
          <cell r="BC24" t="str">
            <v/>
          </cell>
          <cell r="BE24" t="str">
            <v/>
          </cell>
          <cell r="BF24">
            <v>2</v>
          </cell>
        </row>
        <row r="25">
          <cell r="A25" t="str">
            <v>PP2400484251vn0101643342</v>
          </cell>
          <cell r="B25" t="str">
            <v>MAI</v>
          </cell>
          <cell r="C25">
            <v>21</v>
          </cell>
          <cell r="D25" t="str">
            <v>PP2400484251</v>
          </cell>
          <cell r="E25">
            <v>39</v>
          </cell>
          <cell r="F25" t="str">
            <v>Huyết giác</v>
          </cell>
          <cell r="G25" t="str">
            <v>2</v>
          </cell>
          <cell r="H25" t="str">
            <v>Lõi gỗ phần gốc thân có chứa nhựa đã phơi hay sấy khô của cây Huyết giác</v>
          </cell>
          <cell r="I25" t="str">
            <v>Lignum Dracaenae cambodianae</v>
          </cell>
          <cell r="J25" t="str">
            <v>Sơ chế</v>
          </cell>
          <cell r="K25" t="str">
            <v>DĐVN V hoặc TCCS</v>
          </cell>
          <cell r="L25" t="str">
            <v>Kg</v>
          </cell>
          <cell r="M25">
            <v>908</v>
          </cell>
          <cell r="N25">
            <v>557000</v>
          </cell>
          <cell r="O25">
            <v>505756000</v>
          </cell>
          <cell r="P25" t="str">
            <v>vn0101643342</v>
          </cell>
          <cell r="Q25" t="str">
            <v>CÔNG TY CỔ PHẦN DƯỢC LIỆU TRƯỜNG XUÂN</v>
          </cell>
          <cell r="R25" t="str">
            <v>PP2400484251</v>
          </cell>
          <cell r="S25">
            <v>39</v>
          </cell>
          <cell r="T25" t="str">
            <v>Huyết giác</v>
          </cell>
          <cell r="U25" t="str">
            <v>Lõi gỗ phần gốc thân có chứa nhựa đã phơi hay sấy khô của cây Huyết giác</v>
          </cell>
          <cell r="V25" t="str">
            <v>Lignum Dracaenae cambodianae</v>
          </cell>
          <cell r="W25" t="str">
            <v>Sơ chế</v>
          </cell>
          <cell r="X25" t="str">
            <v>Túi PE 2 lớp, 1-5 Kg</v>
          </cell>
          <cell r="Y25">
            <v>2</v>
          </cell>
          <cell r="Z25" t="str">
            <v>18 tháng</v>
          </cell>
          <cell r="AA25" t="str">
            <v>N</v>
          </cell>
          <cell r="AB25" t="str">
            <v>VCT- 00358-23</v>
          </cell>
          <cell r="AC25" t="str">
            <v>Công ty cổ phần dược liệu Trường Xuân</v>
          </cell>
          <cell r="AD25" t="str">
            <v>Công ty cổ phần dược liệu Trường Xuân</v>
          </cell>
          <cell r="AE25" t="str">
            <v>Kg</v>
          </cell>
          <cell r="AF25">
            <v>540750</v>
          </cell>
          <cell r="AG25">
            <v>908</v>
          </cell>
          <cell r="AH25">
            <v>491001000</v>
          </cell>
          <cell r="AI25">
            <v>0</v>
          </cell>
          <cell r="AJ25">
            <v>491001000</v>
          </cell>
          <cell r="AK25" t="str">
            <v/>
          </cell>
          <cell r="AL25">
            <v>0</v>
          </cell>
          <cell r="AR25">
            <v>0</v>
          </cell>
          <cell r="AT25">
            <v>491001000</v>
          </cell>
          <cell r="AU25">
            <v>1</v>
          </cell>
          <cell r="AV25">
            <v>1</v>
          </cell>
          <cell r="AW25" t="str">
            <v/>
          </cell>
          <cell r="AX25">
            <v>0</v>
          </cell>
          <cell r="AY25">
            <v>93</v>
          </cell>
          <cell r="BB25">
            <v>1</v>
          </cell>
          <cell r="BC25" t="str">
            <v/>
          </cell>
          <cell r="BE25" t="str">
            <v/>
          </cell>
          <cell r="BF25">
            <v>1</v>
          </cell>
        </row>
        <row r="26">
          <cell r="A26" t="str">
            <v>PP2400484255vn0101643342</v>
          </cell>
          <cell r="B26" t="str">
            <v>MAI</v>
          </cell>
          <cell r="C26">
            <v>22</v>
          </cell>
          <cell r="D26" t="str">
            <v>PP2400484255</v>
          </cell>
          <cell r="E26">
            <v>43</v>
          </cell>
          <cell r="F26" t="str">
            <v>Kê huyết đằng</v>
          </cell>
          <cell r="G26" t="str">
            <v>2</v>
          </cell>
          <cell r="H26" t="str">
            <v>Thân đã thái thành phiến đã phơi hay sấy khô của cây Kê huyết đằng</v>
          </cell>
          <cell r="I26" t="str">
            <v>Caulis Spatholobi</v>
          </cell>
          <cell r="J26" t="str">
            <v>Sơ chế</v>
          </cell>
          <cell r="K26" t="str">
            <v>DĐVN V hoặc TCCS</v>
          </cell>
          <cell r="L26" t="str">
            <v>Kg</v>
          </cell>
          <cell r="M26">
            <v>470</v>
          </cell>
          <cell r="N26">
            <v>199500</v>
          </cell>
          <cell r="O26">
            <v>93765000</v>
          </cell>
          <cell r="P26" t="str">
            <v>vn0101643342</v>
          </cell>
          <cell r="Q26" t="str">
            <v>CÔNG TY CỔ PHẦN DƯỢC LIỆU TRƯỜNG XUÂN</v>
          </cell>
          <cell r="R26" t="str">
            <v>PP2400484255</v>
          </cell>
          <cell r="S26">
            <v>43</v>
          </cell>
          <cell r="T26" t="str">
            <v>Kê huyết đằng</v>
          </cell>
          <cell r="U26" t="str">
            <v>Thân đã thái thành phiến đã phơi hay sấy khô của cây Kê huyết đằng</v>
          </cell>
          <cell r="V26" t="str">
            <v>Caulis Spatholobi</v>
          </cell>
          <cell r="W26" t="str">
            <v>Sơ chế</v>
          </cell>
          <cell r="X26" t="str">
            <v>Túi PE 2 lớp, 1-5 Kg</v>
          </cell>
          <cell r="Y26">
            <v>2</v>
          </cell>
          <cell r="Z26" t="str">
            <v>18 tháng</v>
          </cell>
          <cell r="AA26" t="str">
            <v>N</v>
          </cell>
          <cell r="AB26" t="str">
            <v>VCT- 00359-23</v>
          </cell>
          <cell r="AC26" t="str">
            <v>Công ty cổ phần dược liệu Trường Xuân</v>
          </cell>
          <cell r="AD26" t="str">
            <v>Công ty cổ phần dược liệu Trường Xuân</v>
          </cell>
          <cell r="AE26" t="str">
            <v>Kg</v>
          </cell>
          <cell r="AF26">
            <v>195300</v>
          </cell>
          <cell r="AG26">
            <v>470</v>
          </cell>
          <cell r="AH26">
            <v>91791000</v>
          </cell>
          <cell r="AI26">
            <v>0</v>
          </cell>
          <cell r="AJ26">
            <v>91791000</v>
          </cell>
          <cell r="AK26" t="str">
            <v/>
          </cell>
          <cell r="AL26">
            <v>0</v>
          </cell>
          <cell r="AR26">
            <v>0</v>
          </cell>
          <cell r="AT26">
            <v>91791000</v>
          </cell>
          <cell r="AU26">
            <v>3</v>
          </cell>
          <cell r="AV26">
            <v>3</v>
          </cell>
          <cell r="AW26" t="str">
            <v/>
          </cell>
          <cell r="AX26">
            <v>0</v>
          </cell>
          <cell r="AY26">
            <v>93</v>
          </cell>
          <cell r="BB26">
            <v>3</v>
          </cell>
          <cell r="BC26" t="str">
            <v/>
          </cell>
          <cell r="BE26" t="str">
            <v/>
          </cell>
          <cell r="BF26">
            <v>3</v>
          </cell>
        </row>
        <row r="27">
          <cell r="A27" t="str">
            <v>PP2400484257vn0101643342</v>
          </cell>
          <cell r="B27" t="str">
            <v>MAI</v>
          </cell>
          <cell r="C27">
            <v>23</v>
          </cell>
          <cell r="D27" t="str">
            <v>PP2400484257</v>
          </cell>
          <cell r="E27">
            <v>45</v>
          </cell>
          <cell r="F27" t="str">
            <v>Khương hoàng/Uất kim</v>
          </cell>
          <cell r="G27" t="str">
            <v>2</v>
          </cell>
          <cell r="H27" t="str">
            <v>Thân rễ phơi khô của cây Nghệ</v>
          </cell>
          <cell r="I27" t="str">
            <v>Rhizoma et Radix Curcumae longae</v>
          </cell>
          <cell r="J27" t="str">
            <v>Sơ chế</v>
          </cell>
          <cell r="K27" t="str">
            <v>DĐVN V hoặc TCCS</v>
          </cell>
          <cell r="L27" t="str">
            <v>Kg</v>
          </cell>
          <cell r="M27">
            <v>244</v>
          </cell>
          <cell r="N27">
            <v>157500</v>
          </cell>
          <cell r="O27">
            <v>38430000</v>
          </cell>
          <cell r="P27" t="str">
            <v>vn0101643342</v>
          </cell>
          <cell r="Q27" t="str">
            <v>CÔNG TY CỔ PHẦN DƯỢC LIỆU TRƯỜNG XUÂN</v>
          </cell>
          <cell r="R27" t="str">
            <v>PP2400484257</v>
          </cell>
          <cell r="S27">
            <v>45</v>
          </cell>
          <cell r="T27" t="str">
            <v>Khương hoàng/Uất kim</v>
          </cell>
          <cell r="U27" t="str">
            <v>Thân rễ phơi khô của cây Nghệ</v>
          </cell>
          <cell r="V27" t="str">
            <v>Rhizoma et Radix Curcumae longae</v>
          </cell>
          <cell r="W27" t="str">
            <v>Sơ chế</v>
          </cell>
          <cell r="X27" t="str">
            <v>Túi PE 2 lớp, 1-5 Kg</v>
          </cell>
          <cell r="Y27">
            <v>2</v>
          </cell>
          <cell r="Z27" t="str">
            <v>18 tháng</v>
          </cell>
          <cell r="AA27" t="str">
            <v>N</v>
          </cell>
          <cell r="AB27" t="str">
            <v>VCT- 00360-23</v>
          </cell>
          <cell r="AC27" t="str">
            <v>Công ty cổ phần dược liệu Trường Xuân</v>
          </cell>
          <cell r="AD27" t="str">
            <v>Công ty cổ phần dược liệu Trường Xuân</v>
          </cell>
          <cell r="AE27" t="str">
            <v>Kg</v>
          </cell>
          <cell r="AF27">
            <v>153300</v>
          </cell>
          <cell r="AG27">
            <v>244</v>
          </cell>
          <cell r="AH27">
            <v>37405200</v>
          </cell>
          <cell r="AI27">
            <v>0</v>
          </cell>
          <cell r="AJ27">
            <v>37405200</v>
          </cell>
          <cell r="AK27" t="str">
            <v/>
          </cell>
          <cell r="AL27">
            <v>0</v>
          </cell>
          <cell r="AR27">
            <v>0</v>
          </cell>
          <cell r="AT27">
            <v>37405200</v>
          </cell>
          <cell r="AU27">
            <v>3</v>
          </cell>
          <cell r="AV27">
            <v>3</v>
          </cell>
          <cell r="AW27" t="str">
            <v/>
          </cell>
          <cell r="AX27">
            <v>0</v>
          </cell>
          <cell r="AY27">
            <v>93</v>
          </cell>
          <cell r="BB27">
            <v>3</v>
          </cell>
          <cell r="BC27" t="str">
            <v/>
          </cell>
          <cell r="BE27" t="str">
            <v/>
          </cell>
          <cell r="BF27">
            <v>3</v>
          </cell>
        </row>
        <row r="28">
          <cell r="A28" t="str">
            <v>PP2400484259vn0101643342</v>
          </cell>
          <cell r="B28" t="str">
            <v>MAI</v>
          </cell>
          <cell r="C28">
            <v>24</v>
          </cell>
          <cell r="D28" t="str">
            <v>PP2400484259</v>
          </cell>
          <cell r="E28">
            <v>47</v>
          </cell>
          <cell r="F28" t="str">
            <v>Kim ngân hoa</v>
          </cell>
          <cell r="G28" t="str">
            <v>2</v>
          </cell>
          <cell r="H28" t="str">
            <v>Nụ hoa có lẫn một số hoa đã phơi hay sấy khô của cây Kim ngân</v>
          </cell>
          <cell r="I28" t="str">
            <v>Flos Lonicerae</v>
          </cell>
          <cell r="J28" t="str">
            <v>Sơ chế</v>
          </cell>
          <cell r="K28" t="str">
            <v>DĐVN V hoặc TCCS</v>
          </cell>
          <cell r="L28" t="str">
            <v>Kg</v>
          </cell>
          <cell r="M28">
            <v>150</v>
          </cell>
          <cell r="N28">
            <v>1575000</v>
          </cell>
          <cell r="O28">
            <v>236250000</v>
          </cell>
          <cell r="P28" t="str">
            <v>vn0101643342</v>
          </cell>
          <cell r="Q28" t="str">
            <v>CÔNG TY CỔ PHẦN DƯỢC LIỆU TRƯỜNG XUÂN</v>
          </cell>
          <cell r="R28" t="str">
            <v>PP2400484259</v>
          </cell>
          <cell r="S28">
            <v>47</v>
          </cell>
          <cell r="T28" t="str">
            <v>Kim ngân hoa</v>
          </cell>
          <cell r="U28" t="str">
            <v>Nụ hoa có lẫn một số hoa đã phơi hay sấy khô của cây Kim ngân</v>
          </cell>
          <cell r="V28" t="str">
            <v>Flos Lonicerae</v>
          </cell>
          <cell r="W28" t="str">
            <v>Sơ chế</v>
          </cell>
          <cell r="X28" t="str">
            <v>Túi PE 2 lớp, 1-5 Kg</v>
          </cell>
          <cell r="Y28">
            <v>2</v>
          </cell>
          <cell r="Z28" t="str">
            <v>18 tháng</v>
          </cell>
          <cell r="AA28" t="str">
            <v>B</v>
          </cell>
          <cell r="AB28" t="str">
            <v>VCT- 00361-23</v>
          </cell>
          <cell r="AC28" t="str">
            <v>Công ty cổ phần dược liệu Trường Xuân</v>
          </cell>
          <cell r="AD28" t="str">
            <v>Công ty cổ phần dược liệu Trường Xuân</v>
          </cell>
          <cell r="AE28" t="str">
            <v>Kg</v>
          </cell>
          <cell r="AF28">
            <v>1560300</v>
          </cell>
          <cell r="AG28">
            <v>150</v>
          </cell>
          <cell r="AH28">
            <v>234045000</v>
          </cell>
          <cell r="AI28">
            <v>0</v>
          </cell>
          <cell r="AJ28">
            <v>234045000</v>
          </cell>
          <cell r="AK28" t="str">
            <v/>
          </cell>
          <cell r="AL28">
            <v>0</v>
          </cell>
          <cell r="AR28">
            <v>0</v>
          </cell>
          <cell r="AT28">
            <v>234045000</v>
          </cell>
          <cell r="AU28">
            <v>4</v>
          </cell>
          <cell r="AV28">
            <v>4</v>
          </cell>
          <cell r="AW28" t="str">
            <v/>
          </cell>
          <cell r="AX28">
            <v>0</v>
          </cell>
          <cell r="AY28">
            <v>91</v>
          </cell>
          <cell r="BB28">
            <v>4</v>
          </cell>
          <cell r="BC28" t="str">
            <v/>
          </cell>
          <cell r="BE28" t="str">
            <v/>
          </cell>
          <cell r="BF28">
            <v>4</v>
          </cell>
        </row>
        <row r="29">
          <cell r="A29" t="str">
            <v>PP2400484262vn0101643342</v>
          </cell>
          <cell r="B29" t="str">
            <v>MAI</v>
          </cell>
          <cell r="C29">
            <v>25</v>
          </cell>
          <cell r="D29" t="str">
            <v>PP2400484262</v>
          </cell>
          <cell r="E29">
            <v>50</v>
          </cell>
          <cell r="F29" t="str">
            <v>Liên kiều</v>
          </cell>
          <cell r="G29" t="str">
            <v>2</v>
          </cell>
          <cell r="H29" t="str">
            <v>Quả chín đã phơi hay sấy khô của cây Liên kiều</v>
          </cell>
          <cell r="I29" t="str">
            <v>Fructus Forsythiae</v>
          </cell>
          <cell r="J29" t="str">
            <v>Sơ chế</v>
          </cell>
          <cell r="K29" t="str">
            <v>DĐVN V hoặc TCCS</v>
          </cell>
          <cell r="L29" t="str">
            <v>Kg</v>
          </cell>
          <cell r="M29">
            <v>136</v>
          </cell>
          <cell r="N29">
            <v>1365000</v>
          </cell>
          <cell r="O29">
            <v>185640000</v>
          </cell>
          <cell r="P29" t="str">
            <v>vn0101643342</v>
          </cell>
          <cell r="Q29" t="str">
            <v>CÔNG TY CỔ PHẦN DƯỢC LIỆU TRƯỜNG XUÂN</v>
          </cell>
          <cell r="R29" t="str">
            <v>PP2400484262</v>
          </cell>
          <cell r="S29">
            <v>50</v>
          </cell>
          <cell r="T29" t="str">
            <v>Liên kiều</v>
          </cell>
          <cell r="U29" t="str">
            <v>Quả chín đã phơi hay sấy khô của cây Liên kiều</v>
          </cell>
          <cell r="V29" t="str">
            <v>Fructus Forsythiae</v>
          </cell>
          <cell r="W29" t="str">
            <v>Sơ chế</v>
          </cell>
          <cell r="X29" t="str">
            <v>Túi PE 2 lớp, 1-5 Kg</v>
          </cell>
          <cell r="Y29">
            <v>2</v>
          </cell>
          <cell r="Z29" t="str">
            <v>18 tháng</v>
          </cell>
          <cell r="AA29" t="str">
            <v>B</v>
          </cell>
          <cell r="AB29" t="str">
            <v>VD-33328-19</v>
          </cell>
          <cell r="AC29" t="str">
            <v>Công ty cổ phần dược liệu Trường Xuân</v>
          </cell>
          <cell r="AD29" t="str">
            <v>Công ty cổ phần dược liệu Trường Xuân</v>
          </cell>
          <cell r="AE29" t="str">
            <v>Kg</v>
          </cell>
          <cell r="AF29">
            <v>1350300</v>
          </cell>
          <cell r="AG29">
            <v>136</v>
          </cell>
          <cell r="AH29">
            <v>183640800</v>
          </cell>
          <cell r="AI29">
            <v>0</v>
          </cell>
          <cell r="AJ29">
            <v>183640800</v>
          </cell>
          <cell r="AK29" t="str">
            <v/>
          </cell>
          <cell r="AL29">
            <v>0</v>
          </cell>
          <cell r="AR29">
            <v>0</v>
          </cell>
          <cell r="AT29">
            <v>183640800</v>
          </cell>
          <cell r="AU29">
            <v>3</v>
          </cell>
          <cell r="AV29">
            <v>3</v>
          </cell>
          <cell r="AW29" t="str">
            <v/>
          </cell>
          <cell r="AX29">
            <v>0</v>
          </cell>
          <cell r="AY29">
            <v>91</v>
          </cell>
          <cell r="BB29">
            <v>3</v>
          </cell>
          <cell r="BC29" t="str">
            <v/>
          </cell>
          <cell r="BE29" t="str">
            <v/>
          </cell>
          <cell r="BF29">
            <v>3</v>
          </cell>
        </row>
        <row r="30">
          <cell r="A30" t="str">
            <v>PP2400484263vn0101643342</v>
          </cell>
          <cell r="B30" t="str">
            <v>MAI</v>
          </cell>
          <cell r="C30">
            <v>26</v>
          </cell>
          <cell r="D30" t="str">
            <v>PP2400484263</v>
          </cell>
          <cell r="E30">
            <v>51</v>
          </cell>
          <cell r="F30" t="str">
            <v>Liên nhục</v>
          </cell>
          <cell r="G30" t="str">
            <v>2</v>
          </cell>
          <cell r="H30" t="str">
            <v>Hạt còn màng mỏng của quả già đã phơi hay sấy khô của cây Sen</v>
          </cell>
          <cell r="I30" t="str">
            <v>Semen Nelumbinis</v>
          </cell>
          <cell r="J30" t="str">
            <v>Sơ chế</v>
          </cell>
          <cell r="K30" t="str">
            <v>DĐVN V hoặc TCCS</v>
          </cell>
          <cell r="L30" t="str">
            <v>Kg</v>
          </cell>
          <cell r="M30">
            <v>840</v>
          </cell>
          <cell r="N30">
            <v>242000</v>
          </cell>
          <cell r="O30">
            <v>203280000</v>
          </cell>
          <cell r="P30" t="str">
            <v>vn0101643342</v>
          </cell>
          <cell r="Q30" t="str">
            <v>CÔNG TY CỔ PHẦN DƯỢC LIỆU TRƯỜNG XUÂN</v>
          </cell>
          <cell r="R30" t="str">
            <v>PP2400484263</v>
          </cell>
          <cell r="S30">
            <v>51</v>
          </cell>
          <cell r="T30" t="str">
            <v>Liên nhục</v>
          </cell>
          <cell r="U30" t="str">
            <v>Hạt còn màng mỏng của quả già đã phơi hay sấy khô của cây Sen</v>
          </cell>
          <cell r="V30" t="str">
            <v>Semen Nelumbinis</v>
          </cell>
          <cell r="W30" t="str">
            <v>Sơ chế</v>
          </cell>
          <cell r="X30" t="str">
            <v>Túi PE 2 lớp, 1-5 Kg</v>
          </cell>
          <cell r="Y30">
            <v>2</v>
          </cell>
          <cell r="Z30" t="str">
            <v>18 tháng</v>
          </cell>
          <cell r="AA30" t="str">
            <v>N</v>
          </cell>
          <cell r="AB30" t="str">
            <v>VCT- 00362-23</v>
          </cell>
          <cell r="AC30" t="str">
            <v>Công ty cổ phần dược liệu Trường Xuân</v>
          </cell>
          <cell r="AD30" t="str">
            <v>Công ty cổ phần dược liệu Trường Xuân</v>
          </cell>
          <cell r="AE30" t="str">
            <v>Kg</v>
          </cell>
          <cell r="AF30">
            <v>231000</v>
          </cell>
          <cell r="AG30">
            <v>840</v>
          </cell>
          <cell r="AH30">
            <v>194040000</v>
          </cell>
          <cell r="AI30">
            <v>0</v>
          </cell>
          <cell r="AJ30">
            <v>194040000</v>
          </cell>
          <cell r="AK30" t="str">
            <v/>
          </cell>
          <cell r="AL30">
            <v>0</v>
          </cell>
          <cell r="AR30">
            <v>0</v>
          </cell>
          <cell r="AT30">
            <v>194040000</v>
          </cell>
          <cell r="AU30">
            <v>1</v>
          </cell>
          <cell r="AV30">
            <v>1</v>
          </cell>
          <cell r="AW30" t="str">
            <v/>
          </cell>
          <cell r="AX30">
            <v>0</v>
          </cell>
          <cell r="AY30">
            <v>93</v>
          </cell>
          <cell r="BB30">
            <v>1</v>
          </cell>
          <cell r="BC30" t="str">
            <v/>
          </cell>
          <cell r="BE30" t="str">
            <v/>
          </cell>
          <cell r="BF30">
            <v>1</v>
          </cell>
        </row>
        <row r="31">
          <cell r="A31" t="str">
            <v>PP2400484265vn0101643342</v>
          </cell>
          <cell r="B31" t="str">
            <v>MAI</v>
          </cell>
          <cell r="C31">
            <v>27</v>
          </cell>
          <cell r="D31" t="str">
            <v>PP2400484265</v>
          </cell>
          <cell r="E31">
            <v>53</v>
          </cell>
          <cell r="F31" t="str">
            <v>Long nhãn</v>
          </cell>
          <cell r="G31" t="str">
            <v>2</v>
          </cell>
          <cell r="H31" t="str">
            <v>Áo hạt của quả đã phơi sấy khô của cây Nhãn.</v>
          </cell>
          <cell r="I31" t="str">
            <v>Arillus Longan</v>
          </cell>
          <cell r="J31" t="str">
            <v>Sơ chế</v>
          </cell>
          <cell r="K31" t="str">
            <v>DĐVN V hoặc TCCS</v>
          </cell>
          <cell r="L31" t="str">
            <v>Kg</v>
          </cell>
          <cell r="M31">
            <v>974</v>
          </cell>
          <cell r="N31">
            <v>543000</v>
          </cell>
          <cell r="O31">
            <v>528882000</v>
          </cell>
          <cell r="P31" t="str">
            <v>vn0101643342</v>
          </cell>
          <cell r="Q31" t="str">
            <v>CÔNG TY CỔ PHẦN DƯỢC LIỆU TRƯỜNG XUÂN</v>
          </cell>
          <cell r="R31" t="str">
            <v>PP2400484265</v>
          </cell>
          <cell r="S31">
            <v>53</v>
          </cell>
          <cell r="T31" t="str">
            <v>Long nhãn</v>
          </cell>
          <cell r="U31" t="str">
            <v>Áo hạt của quả đã phơi sấy khô của cây Nhãn.</v>
          </cell>
          <cell r="V31" t="str">
            <v>Arillus Longan</v>
          </cell>
          <cell r="W31" t="str">
            <v>Sơ chế</v>
          </cell>
          <cell r="X31" t="str">
            <v>Túi PE 2 lớp, 1-5 Kg</v>
          </cell>
          <cell r="Y31">
            <v>2</v>
          </cell>
          <cell r="Z31" t="str">
            <v>18 tháng</v>
          </cell>
          <cell r="AA31" t="str">
            <v>N</v>
          </cell>
          <cell r="AB31" t="str">
            <v>VCT- 00396-23</v>
          </cell>
          <cell r="AC31" t="str">
            <v>Công ty cổ phần dược liệu Trường Xuân</v>
          </cell>
          <cell r="AD31" t="str">
            <v>Công ty cổ phần dược liệu Trường Xuân</v>
          </cell>
          <cell r="AE31" t="str">
            <v>Kg</v>
          </cell>
          <cell r="AF31">
            <v>538650</v>
          </cell>
          <cell r="AG31">
            <v>974</v>
          </cell>
          <cell r="AH31">
            <v>524645100</v>
          </cell>
          <cell r="AI31">
            <v>0</v>
          </cell>
          <cell r="AJ31">
            <v>524645100</v>
          </cell>
          <cell r="AK31" t="str">
            <v/>
          </cell>
          <cell r="AL31" t="str">
            <v>Không</v>
          </cell>
          <cell r="AR31">
            <v>0</v>
          </cell>
          <cell r="AT31">
            <v>524645100</v>
          </cell>
          <cell r="AU31">
            <v>2</v>
          </cell>
          <cell r="AV31">
            <v>2</v>
          </cell>
          <cell r="AW31" t="str">
            <v/>
          </cell>
          <cell r="AX31">
            <v>0</v>
          </cell>
          <cell r="AY31">
            <v>93</v>
          </cell>
          <cell r="BB31">
            <v>2</v>
          </cell>
          <cell r="BC31" t="str">
            <v/>
          </cell>
          <cell r="BE31" t="str">
            <v/>
          </cell>
          <cell r="BF31">
            <v>2</v>
          </cell>
        </row>
        <row r="32">
          <cell r="A32" t="str">
            <v>PP2400484268vn0101643342</v>
          </cell>
          <cell r="B32" t="str">
            <v>MAI</v>
          </cell>
          <cell r="C32">
            <v>28</v>
          </cell>
          <cell r="D32" t="str">
            <v>PP2400484268</v>
          </cell>
          <cell r="E32">
            <v>56</v>
          </cell>
          <cell r="F32" t="str">
            <v>Mẫu đơn bì</v>
          </cell>
          <cell r="G32" t="str">
            <v>2</v>
          </cell>
          <cell r="H32" t="str">
            <v>Vỏ rễ  phơi khô của cây Mẫu đơn</v>
          </cell>
          <cell r="I32" t="str">
            <v>Cortex Paeoniae suffruticosae</v>
          </cell>
          <cell r="J32" t="str">
            <v>Sơ chế</v>
          </cell>
          <cell r="K32" t="str">
            <v>DĐVN V hoặc TCCS</v>
          </cell>
          <cell r="L32" t="str">
            <v>Kg</v>
          </cell>
          <cell r="M32">
            <v>312</v>
          </cell>
          <cell r="N32">
            <v>540750</v>
          </cell>
          <cell r="O32">
            <v>168714000</v>
          </cell>
          <cell r="P32" t="str">
            <v>vn0101643342</v>
          </cell>
          <cell r="Q32" t="str">
            <v>CÔNG TY CỔ PHẦN DƯỢC LIỆU TRƯỜNG XUÂN</v>
          </cell>
          <cell r="R32" t="str">
            <v>PP2400484268</v>
          </cell>
          <cell r="S32">
            <v>56</v>
          </cell>
          <cell r="T32" t="str">
            <v>Mẫu đơn bì</v>
          </cell>
          <cell r="U32" t="str">
            <v>Vỏ rễ  phơi khô của cây Mẫu đơn</v>
          </cell>
          <cell r="V32" t="str">
            <v>Cortex Paeoniae suffruticosae</v>
          </cell>
          <cell r="W32" t="str">
            <v>Sơ chế</v>
          </cell>
          <cell r="X32" t="str">
            <v>Túi PE 2 lớp, 1-5 Kg</v>
          </cell>
          <cell r="Y32">
            <v>2</v>
          </cell>
          <cell r="Z32" t="str">
            <v>18 tháng</v>
          </cell>
          <cell r="AA32" t="str">
            <v>B</v>
          </cell>
          <cell r="AB32" t="str">
            <v>VCT- 00398-23</v>
          </cell>
          <cell r="AC32" t="str">
            <v>Công ty cổ phần dược liệu Trường Xuân</v>
          </cell>
          <cell r="AD32" t="str">
            <v>Công ty cổ phần dược liệu Trường Xuân</v>
          </cell>
          <cell r="AE32" t="str">
            <v>Kg</v>
          </cell>
          <cell r="AF32">
            <v>540750</v>
          </cell>
          <cell r="AG32">
            <v>312</v>
          </cell>
          <cell r="AH32">
            <v>168714000</v>
          </cell>
          <cell r="AI32">
            <v>0</v>
          </cell>
          <cell r="AJ32">
            <v>168714000</v>
          </cell>
          <cell r="AK32" t="str">
            <v/>
          </cell>
          <cell r="AL32">
            <v>0</v>
          </cell>
          <cell r="AR32">
            <v>0</v>
          </cell>
          <cell r="AT32">
            <v>168714000</v>
          </cell>
          <cell r="AU32">
            <v>1</v>
          </cell>
          <cell r="AV32">
            <v>1</v>
          </cell>
          <cell r="AW32" t="str">
            <v/>
          </cell>
          <cell r="AX32">
            <v>0</v>
          </cell>
          <cell r="AY32">
            <v>91</v>
          </cell>
          <cell r="BB32">
            <v>1</v>
          </cell>
          <cell r="BC32" t="str">
            <v/>
          </cell>
          <cell r="BE32" t="str">
            <v/>
          </cell>
          <cell r="BF32">
            <v>1</v>
          </cell>
        </row>
        <row r="33">
          <cell r="A33" t="str">
            <v>PP2400484276vn0101643342</v>
          </cell>
          <cell r="B33" t="str">
            <v>MAI</v>
          </cell>
          <cell r="C33">
            <v>29</v>
          </cell>
          <cell r="D33" t="str">
            <v>PP2400484276</v>
          </cell>
          <cell r="E33">
            <v>64</v>
          </cell>
          <cell r="F33" t="str">
            <v>Phòng phong</v>
          </cell>
          <cell r="G33" t="str">
            <v>2</v>
          </cell>
          <cell r="H33" t="str">
            <v>Rễ đã được phơi khô của cây Phòng phong</v>
          </cell>
          <cell r="I33" t="str">
            <v>Radix Saposhnikoviae divaricatae</v>
          </cell>
          <cell r="J33" t="str">
            <v>Sơ chế</v>
          </cell>
          <cell r="K33" t="str">
            <v>DĐVN V hoặc TCCS</v>
          </cell>
          <cell r="L33" t="str">
            <v>Kg</v>
          </cell>
          <cell r="M33">
            <v>684</v>
          </cell>
          <cell r="N33">
            <v>1685000</v>
          </cell>
          <cell r="O33">
            <v>1152540000</v>
          </cell>
          <cell r="P33" t="str">
            <v>vn0101643342</v>
          </cell>
          <cell r="Q33" t="str">
            <v>CÔNG TY CỔ PHẦN DƯỢC LIỆU TRƯỜNG XUÂN</v>
          </cell>
          <cell r="R33" t="str">
            <v>PP2400484276</v>
          </cell>
          <cell r="S33">
            <v>64</v>
          </cell>
          <cell r="T33" t="str">
            <v>Phòng phong</v>
          </cell>
          <cell r="U33" t="str">
            <v>Rễ đã được phơi khô của cây Phòng phong</v>
          </cell>
          <cell r="V33" t="str">
            <v>Radix Saposhnikoviae divaricatae</v>
          </cell>
          <cell r="W33" t="str">
            <v>Sơ chế</v>
          </cell>
          <cell r="X33" t="str">
            <v>Túi PE 2 lớp, 1-5 Kg</v>
          </cell>
          <cell r="Y33">
            <v>2</v>
          </cell>
          <cell r="Z33" t="str">
            <v>18 tháng</v>
          </cell>
          <cell r="AA33" t="str">
            <v>B</v>
          </cell>
          <cell r="AB33" t="str">
            <v>VCT-00529-24</v>
          </cell>
          <cell r="AC33" t="str">
            <v>Công ty cổ phần dược liệu Trường Xuân</v>
          </cell>
          <cell r="AD33" t="str">
            <v>Công ty cổ phần dược liệu Trường Xuân</v>
          </cell>
          <cell r="AE33" t="str">
            <v>Kg</v>
          </cell>
          <cell r="AF33">
            <v>1670550</v>
          </cell>
          <cell r="AG33">
            <v>684</v>
          </cell>
          <cell r="AH33">
            <v>1142656200</v>
          </cell>
          <cell r="AI33">
            <v>0</v>
          </cell>
          <cell r="AJ33">
            <v>1142656200</v>
          </cell>
          <cell r="AK33" t="str">
            <v/>
          </cell>
          <cell r="AL33">
            <v>0</v>
          </cell>
          <cell r="AR33">
            <v>0</v>
          </cell>
          <cell r="AT33">
            <v>1142656200</v>
          </cell>
          <cell r="AU33">
            <v>4</v>
          </cell>
          <cell r="AV33">
            <v>4</v>
          </cell>
          <cell r="AW33" t="str">
            <v/>
          </cell>
          <cell r="AX33">
            <v>0</v>
          </cell>
          <cell r="AY33">
            <v>91</v>
          </cell>
          <cell r="BB33">
            <v>4</v>
          </cell>
          <cell r="BC33" t="str">
            <v/>
          </cell>
          <cell r="BE33" t="str">
            <v/>
          </cell>
          <cell r="BF33">
            <v>4</v>
          </cell>
        </row>
        <row r="34">
          <cell r="A34" t="str">
            <v>PP2400484281vn0101643342</v>
          </cell>
          <cell r="B34" t="str">
            <v>MAI</v>
          </cell>
          <cell r="C34">
            <v>30</v>
          </cell>
          <cell r="D34" t="str">
            <v>PP2400484281</v>
          </cell>
          <cell r="E34">
            <v>69</v>
          </cell>
          <cell r="F34" t="str">
            <v>Sa sâm</v>
          </cell>
          <cell r="G34" t="str">
            <v>2</v>
          </cell>
          <cell r="H34" t="str">
            <v>Rễ đã phơi hay sấy khô của cây Sa sâm</v>
          </cell>
          <cell r="I34" t="str">
            <v>Radix Glehniae</v>
          </cell>
          <cell r="J34" t="str">
            <v>Sơ chế</v>
          </cell>
          <cell r="K34" t="str">
            <v>DĐVN V hoặc TCCS</v>
          </cell>
          <cell r="L34" t="str">
            <v>Kg</v>
          </cell>
          <cell r="M34">
            <v>824</v>
          </cell>
          <cell r="N34">
            <v>685650</v>
          </cell>
          <cell r="O34">
            <v>564975600</v>
          </cell>
          <cell r="P34" t="str">
            <v>vn0101643342</v>
          </cell>
          <cell r="Q34" t="str">
            <v>CÔNG TY CỔ PHẦN DƯỢC LIỆU TRƯỜNG XUÂN</v>
          </cell>
          <cell r="R34" t="str">
            <v>PP2400484281</v>
          </cell>
          <cell r="S34">
            <v>69</v>
          </cell>
          <cell r="T34" t="str">
            <v>Sa sâm</v>
          </cell>
          <cell r="U34" t="str">
            <v>Rễ đã phơi hay sấy khô của cây Sa sâm</v>
          </cell>
          <cell r="V34" t="str">
            <v>Radix Glehniae</v>
          </cell>
          <cell r="W34" t="str">
            <v>Sơ chế</v>
          </cell>
          <cell r="X34" t="str">
            <v>Túi PE 2 lớp, 1-5 Kg</v>
          </cell>
          <cell r="Y34">
            <v>2</v>
          </cell>
          <cell r="Z34" t="str">
            <v>18 tháng</v>
          </cell>
          <cell r="AA34" t="str">
            <v>B</v>
          </cell>
          <cell r="AB34" t="str">
            <v>VCT- 00400-23</v>
          </cell>
          <cell r="AC34" t="str">
            <v>Công ty cổ phần dược liệu Trường Xuân</v>
          </cell>
          <cell r="AD34" t="str">
            <v>Công ty cổ phần dược liệu Trường Xuân</v>
          </cell>
          <cell r="AE34" t="str">
            <v>Kg</v>
          </cell>
          <cell r="AF34">
            <v>670950</v>
          </cell>
          <cell r="AG34">
            <v>824</v>
          </cell>
          <cell r="AH34">
            <v>552862800</v>
          </cell>
          <cell r="AI34">
            <v>0</v>
          </cell>
          <cell r="AJ34">
            <v>552862800</v>
          </cell>
          <cell r="AK34" t="str">
            <v/>
          </cell>
          <cell r="AL34">
            <v>0</v>
          </cell>
          <cell r="AR34">
            <v>0</v>
          </cell>
          <cell r="AT34">
            <v>552862800</v>
          </cell>
          <cell r="AU34">
            <v>3</v>
          </cell>
          <cell r="AV34">
            <v>3</v>
          </cell>
          <cell r="AW34" t="str">
            <v/>
          </cell>
          <cell r="AX34">
            <v>0</v>
          </cell>
          <cell r="AY34">
            <v>91</v>
          </cell>
          <cell r="BB34">
            <v>3</v>
          </cell>
          <cell r="BC34" t="str">
            <v/>
          </cell>
          <cell r="BE34" t="str">
            <v/>
          </cell>
          <cell r="BF34">
            <v>3</v>
          </cell>
        </row>
        <row r="35">
          <cell r="A35" t="str">
            <v>PP2400484282vn0101643342</v>
          </cell>
          <cell r="B35" t="str">
            <v>MAI</v>
          </cell>
          <cell r="C35">
            <v>31</v>
          </cell>
          <cell r="D35" t="str">
            <v>PP2400484282</v>
          </cell>
          <cell r="E35">
            <v>70</v>
          </cell>
          <cell r="F35" t="str">
            <v>Sài hồ</v>
          </cell>
          <cell r="G35" t="str">
            <v>2</v>
          </cell>
          <cell r="H35" t="str">
            <v>Rễ phơi hay sấy khô của cây Bắc sài hồ</v>
          </cell>
          <cell r="I35" t="str">
            <v>Radix Bupleuri</v>
          </cell>
          <cell r="J35" t="str">
            <v>Sơ chế</v>
          </cell>
          <cell r="K35" t="str">
            <v>DĐVN V hoặc TCCS</v>
          </cell>
          <cell r="L35" t="str">
            <v>Kg</v>
          </cell>
          <cell r="M35">
            <v>154</v>
          </cell>
          <cell r="N35">
            <v>1038000</v>
          </cell>
          <cell r="O35">
            <v>159852000</v>
          </cell>
          <cell r="P35" t="str">
            <v>vn0101643342</v>
          </cell>
          <cell r="Q35" t="str">
            <v>CÔNG TY CỔ PHẦN DƯỢC LIỆU TRƯỜNG XUÂN</v>
          </cell>
          <cell r="R35" t="str">
            <v>PP2400484282</v>
          </cell>
          <cell r="S35">
            <v>70</v>
          </cell>
          <cell r="T35" t="str">
            <v>Sài hồ</v>
          </cell>
          <cell r="U35" t="str">
            <v>Rễ phơi hay sấy khô của cây Bắc sài hồ</v>
          </cell>
          <cell r="V35" t="str">
            <v>Radix Bupleuri</v>
          </cell>
          <cell r="W35" t="str">
            <v>Sơ chế</v>
          </cell>
          <cell r="X35" t="str">
            <v>Túi PE 2 lớp, 1-5 Kg</v>
          </cell>
          <cell r="Y35">
            <v>2</v>
          </cell>
          <cell r="Z35" t="str">
            <v>18 tháng</v>
          </cell>
          <cell r="AA35" t="str">
            <v>B</v>
          </cell>
          <cell r="AB35" t="str">
            <v>VCT- 00401-23</v>
          </cell>
          <cell r="AC35" t="str">
            <v>Công ty cổ phần dược liệu Trường Xuân</v>
          </cell>
          <cell r="AD35" t="str">
            <v>Công ty cổ phần dược liệu Trường Xuân</v>
          </cell>
          <cell r="AE35" t="str">
            <v>Kg</v>
          </cell>
          <cell r="AF35">
            <v>1023750</v>
          </cell>
          <cell r="AG35">
            <v>154</v>
          </cell>
          <cell r="AH35">
            <v>157657500</v>
          </cell>
          <cell r="AI35">
            <v>0</v>
          </cell>
          <cell r="AJ35">
            <v>157657500</v>
          </cell>
          <cell r="AK35" t="str">
            <v/>
          </cell>
          <cell r="AL35">
            <v>0</v>
          </cell>
          <cell r="AR35">
            <v>0</v>
          </cell>
          <cell r="AT35">
            <v>157657500</v>
          </cell>
          <cell r="AU35">
            <v>4</v>
          </cell>
          <cell r="AV35">
            <v>4</v>
          </cell>
          <cell r="AW35" t="str">
            <v/>
          </cell>
          <cell r="AX35">
            <v>0</v>
          </cell>
          <cell r="AY35">
            <v>91</v>
          </cell>
          <cell r="BB35">
            <v>4</v>
          </cell>
          <cell r="BC35" t="str">
            <v/>
          </cell>
          <cell r="BE35" t="str">
            <v/>
          </cell>
          <cell r="BF35">
            <v>4</v>
          </cell>
        </row>
        <row r="36">
          <cell r="A36" t="str">
            <v>PP2400484283vn0101643342</v>
          </cell>
          <cell r="B36" t="str">
            <v>MAI</v>
          </cell>
          <cell r="C36">
            <v>32</v>
          </cell>
          <cell r="D36" t="str">
            <v>PP2400484283</v>
          </cell>
          <cell r="E36">
            <v>71</v>
          </cell>
          <cell r="F36" t="str">
            <v>Sinh địa</v>
          </cell>
          <cell r="G36" t="str">
            <v>2</v>
          </cell>
          <cell r="H36" t="str">
            <v>Rễ củ đã  phơi hay sấy khô của cây Địa hoàng</v>
          </cell>
          <cell r="I36" t="str">
            <v>Radix Rehmanniae glutinosae</v>
          </cell>
          <cell r="J36" t="str">
            <v>Sơ chế</v>
          </cell>
          <cell r="K36" t="str">
            <v>DĐVN V hoặc TCCS</v>
          </cell>
          <cell r="L36" t="str">
            <v>Kg</v>
          </cell>
          <cell r="M36">
            <v>526</v>
          </cell>
          <cell r="N36">
            <v>689955</v>
          </cell>
          <cell r="O36">
            <v>362916330</v>
          </cell>
          <cell r="P36" t="str">
            <v>vn0101643342</v>
          </cell>
          <cell r="Q36" t="str">
            <v>CÔNG TY CỔ PHẦN DƯỢC LIỆU TRƯỜNG XUÂN</v>
          </cell>
          <cell r="R36" t="str">
            <v>PP2400484283</v>
          </cell>
          <cell r="S36">
            <v>71</v>
          </cell>
          <cell r="T36" t="str">
            <v>Sinh địa</v>
          </cell>
          <cell r="U36" t="str">
            <v>Rễ củ đã  phơi hay sấy khô của cây Địa hoàng</v>
          </cell>
          <cell r="V36" t="str">
            <v>Radix Rehmanniae glutinosae</v>
          </cell>
          <cell r="W36" t="str">
            <v>Sơ chế</v>
          </cell>
          <cell r="X36" t="str">
            <v>Túi PE 2 lớp, 1-5 Kg</v>
          </cell>
          <cell r="Y36">
            <v>2</v>
          </cell>
          <cell r="Z36" t="str">
            <v>18 tháng</v>
          </cell>
          <cell r="AA36" t="str">
            <v>B</v>
          </cell>
          <cell r="AB36" t="str">
            <v>VCT-00410-23</v>
          </cell>
          <cell r="AC36" t="str">
            <v>Công ty cổ phần dược liệu Trường Xuân</v>
          </cell>
          <cell r="AD36" t="str">
            <v>Công ty cổ phần dược liệu Trường Xuân</v>
          </cell>
          <cell r="AE36" t="str">
            <v>Kg</v>
          </cell>
          <cell r="AF36">
            <v>675150</v>
          </cell>
          <cell r="AG36">
            <v>526</v>
          </cell>
          <cell r="AH36">
            <v>355128900</v>
          </cell>
          <cell r="AI36">
            <v>0</v>
          </cell>
          <cell r="AJ36">
            <v>355128900</v>
          </cell>
          <cell r="AK36" t="str">
            <v/>
          </cell>
          <cell r="AL36">
            <v>0</v>
          </cell>
          <cell r="AR36">
            <v>0</v>
          </cell>
          <cell r="AT36">
            <v>355128900</v>
          </cell>
          <cell r="AU36">
            <v>5</v>
          </cell>
          <cell r="AV36">
            <v>5</v>
          </cell>
          <cell r="AW36" t="str">
            <v/>
          </cell>
          <cell r="AX36">
            <v>0</v>
          </cell>
          <cell r="AY36">
            <v>91</v>
          </cell>
          <cell r="BB36">
            <v>5</v>
          </cell>
          <cell r="BC36" t="str">
            <v/>
          </cell>
          <cell r="BE36" t="str">
            <v/>
          </cell>
          <cell r="BF36">
            <v>5</v>
          </cell>
        </row>
        <row r="37">
          <cell r="A37" t="str">
            <v>PP2400484284vn0101643342</v>
          </cell>
          <cell r="B37" t="str">
            <v>MAI</v>
          </cell>
          <cell r="C37">
            <v>33</v>
          </cell>
          <cell r="D37" t="str">
            <v>PP2400484284</v>
          </cell>
          <cell r="E37">
            <v>72</v>
          </cell>
          <cell r="F37" t="str">
            <v>Sơn thù</v>
          </cell>
          <cell r="G37" t="str">
            <v>2</v>
          </cell>
          <cell r="H37" t="str">
            <v>Quả chín đã phơi hay sấy khô, bỏ hạt của cây Sơn thù du</v>
          </cell>
          <cell r="I37" t="str">
            <v>Fructus Corni officinalis</v>
          </cell>
          <cell r="J37" t="str">
            <v>Phức chế</v>
          </cell>
          <cell r="K37" t="str">
            <v>DĐVN V hoặc TCCS</v>
          </cell>
          <cell r="L37" t="str">
            <v>Kg</v>
          </cell>
          <cell r="M37">
            <v>248</v>
          </cell>
          <cell r="N37">
            <v>504000</v>
          </cell>
          <cell r="O37">
            <v>124992000</v>
          </cell>
          <cell r="P37" t="str">
            <v>vn0101643342</v>
          </cell>
          <cell r="Q37" t="str">
            <v>CÔNG TY CỔ PHẦN DƯỢC LIỆU TRƯỜNG XUÂN</v>
          </cell>
          <cell r="R37" t="str">
            <v>PP2400484284</v>
          </cell>
          <cell r="S37">
            <v>72</v>
          </cell>
          <cell r="T37" t="str">
            <v>Sơn thù</v>
          </cell>
          <cell r="U37" t="str">
            <v>Quả chín đã phơi hay sấy khô, bỏ hạt của cây Sơn thù du</v>
          </cell>
          <cell r="V37" t="str">
            <v>Fructus Corni officinalis</v>
          </cell>
          <cell r="W37" t="str">
            <v>Phức chế</v>
          </cell>
          <cell r="X37" t="str">
            <v>Túi PE 2 lớp, 1-5 Kg</v>
          </cell>
          <cell r="Y37">
            <v>2</v>
          </cell>
          <cell r="Z37" t="str">
            <v>18 tháng</v>
          </cell>
          <cell r="AA37" t="str">
            <v>B</v>
          </cell>
          <cell r="AB37" t="str">
            <v>VCT- 00402-23</v>
          </cell>
          <cell r="AC37" t="str">
            <v>Công ty cổ phần dược liệu Trường Xuân</v>
          </cell>
          <cell r="AD37" t="str">
            <v>Công ty cổ phần dược liệu Trường Xuân</v>
          </cell>
          <cell r="AE37" t="str">
            <v>Kg</v>
          </cell>
          <cell r="AF37">
            <v>489300</v>
          </cell>
          <cell r="AG37">
            <v>248</v>
          </cell>
          <cell r="AH37">
            <v>121346400</v>
          </cell>
          <cell r="AI37">
            <v>0</v>
          </cell>
          <cell r="AJ37">
            <v>121346400</v>
          </cell>
          <cell r="AK37" t="str">
            <v/>
          </cell>
          <cell r="AL37">
            <v>0</v>
          </cell>
          <cell r="AR37">
            <v>0</v>
          </cell>
          <cell r="AT37">
            <v>121346400</v>
          </cell>
          <cell r="AU37">
            <v>2</v>
          </cell>
          <cell r="AV37">
            <v>2</v>
          </cell>
          <cell r="AW37" t="str">
            <v/>
          </cell>
          <cell r="AX37">
            <v>0</v>
          </cell>
          <cell r="AY37">
            <v>91</v>
          </cell>
          <cell r="BB37">
            <v>2</v>
          </cell>
          <cell r="BC37" t="str">
            <v/>
          </cell>
          <cell r="BE37" t="str">
            <v/>
          </cell>
          <cell r="BF37">
            <v>2</v>
          </cell>
        </row>
        <row r="38">
          <cell r="A38" t="str">
            <v>PP2400484286vn0101643342</v>
          </cell>
          <cell r="B38" t="str">
            <v>MAI</v>
          </cell>
          <cell r="C38">
            <v>34</v>
          </cell>
          <cell r="D38" t="str">
            <v>PP2400484286</v>
          </cell>
          <cell r="E38">
            <v>74</v>
          </cell>
          <cell r="F38" t="str">
            <v>Tần giao</v>
          </cell>
          <cell r="G38" t="str">
            <v>2</v>
          </cell>
          <cell r="H38" t="str">
            <v>Rễ phơi hay sấy khô của một số loài Tần giao</v>
          </cell>
          <cell r="I38" t="str">
            <v>Radix Gentianae macrophyllae</v>
          </cell>
          <cell r="J38" t="str">
            <v>Sơ chế</v>
          </cell>
          <cell r="K38" t="str">
            <v>DĐVN V hoặc TCCS</v>
          </cell>
          <cell r="L38" t="str">
            <v>Kg</v>
          </cell>
          <cell r="M38">
            <v>656</v>
          </cell>
          <cell r="N38">
            <v>1417500</v>
          </cell>
          <cell r="O38">
            <v>929880000</v>
          </cell>
          <cell r="P38" t="str">
            <v>vn0101643342</v>
          </cell>
          <cell r="Q38" t="str">
            <v>CÔNG TY CỔ PHẦN DƯỢC LIỆU TRƯỜNG XUÂN</v>
          </cell>
          <cell r="R38" t="str">
            <v>PP2400484286</v>
          </cell>
          <cell r="S38">
            <v>74</v>
          </cell>
          <cell r="T38" t="str">
            <v>Tần giao</v>
          </cell>
          <cell r="U38" t="str">
            <v>Rễ phơi hay sấy khô của một số loài Tần giao</v>
          </cell>
          <cell r="V38" t="str">
            <v>Radix Gentianae macrophyllae</v>
          </cell>
          <cell r="W38" t="str">
            <v>Sơ chế</v>
          </cell>
          <cell r="X38" t="str">
            <v>Túi PE 2 lớp, 1-5 Kg</v>
          </cell>
          <cell r="Y38">
            <v>2</v>
          </cell>
          <cell r="Z38" t="str">
            <v>18 tháng</v>
          </cell>
          <cell r="AA38" t="str">
            <v>B</v>
          </cell>
          <cell r="AB38" t="str">
            <v>VCT-00411-23</v>
          </cell>
          <cell r="AC38" t="str">
            <v>Công ty cổ phần dược liệu Trường Xuân</v>
          </cell>
          <cell r="AD38" t="str">
            <v>Công ty cổ phần dược liệu Trường Xuân</v>
          </cell>
          <cell r="AE38" t="str">
            <v>Kg</v>
          </cell>
          <cell r="AF38">
            <v>1402800</v>
          </cell>
          <cell r="AG38">
            <v>656</v>
          </cell>
          <cell r="AH38">
            <v>920236800</v>
          </cell>
          <cell r="AI38">
            <v>0</v>
          </cell>
          <cell r="AJ38">
            <v>920236800</v>
          </cell>
          <cell r="AK38" t="str">
            <v/>
          </cell>
          <cell r="AL38">
            <v>0</v>
          </cell>
          <cell r="AR38">
            <v>0</v>
          </cell>
          <cell r="AT38">
            <v>920236800</v>
          </cell>
          <cell r="AU38">
            <v>4</v>
          </cell>
          <cell r="AV38">
            <v>4</v>
          </cell>
          <cell r="AW38" t="str">
            <v/>
          </cell>
          <cell r="AX38">
            <v>0</v>
          </cell>
          <cell r="AY38">
            <v>91</v>
          </cell>
          <cell r="BB38">
            <v>4</v>
          </cell>
          <cell r="BC38" t="str">
            <v/>
          </cell>
          <cell r="BE38" t="str">
            <v/>
          </cell>
          <cell r="BF38">
            <v>4</v>
          </cell>
        </row>
        <row r="39">
          <cell r="A39" t="str">
            <v>PP2400484290vn0101643342</v>
          </cell>
          <cell r="B39" t="str">
            <v>MAI</v>
          </cell>
          <cell r="C39">
            <v>35</v>
          </cell>
          <cell r="D39" t="str">
            <v>PP2400484290</v>
          </cell>
          <cell r="E39">
            <v>78</v>
          </cell>
          <cell r="F39" t="str">
            <v>Tế tân</v>
          </cell>
          <cell r="G39" t="str">
            <v>2</v>
          </cell>
          <cell r="H39" t="str">
            <v>Rễ và thân rễ đã phơi khô của cây Bắc tế tân</v>
          </cell>
          <cell r="I39" t="str">
            <v>Radix et Rhizoma Asari</v>
          </cell>
          <cell r="J39" t="str">
            <v>Sơ chế</v>
          </cell>
          <cell r="K39" t="str">
            <v>DĐVN V hoặc TCCS</v>
          </cell>
          <cell r="L39" t="str">
            <v>Kg</v>
          </cell>
          <cell r="M39">
            <v>358</v>
          </cell>
          <cell r="N39">
            <v>2953650</v>
          </cell>
          <cell r="O39">
            <v>1057406700</v>
          </cell>
          <cell r="P39" t="str">
            <v>vn0101643342</v>
          </cell>
          <cell r="Q39" t="str">
            <v>CÔNG TY CỔ PHẦN DƯỢC LIỆU TRƯỜNG XUÂN</v>
          </cell>
          <cell r="R39" t="str">
            <v>PP2400484290</v>
          </cell>
          <cell r="S39">
            <v>78</v>
          </cell>
          <cell r="T39" t="str">
            <v>Tế tân</v>
          </cell>
          <cell r="U39" t="str">
            <v>Rễ và thân rễ đã phơi khô của cây Bắc tế tân</v>
          </cell>
          <cell r="V39" t="str">
            <v>Radix et Rhizoma Asari</v>
          </cell>
          <cell r="W39" t="str">
            <v>Sơ chế</v>
          </cell>
          <cell r="X39" t="str">
            <v>Túi PE 2 lớp, 1-5 Kg</v>
          </cell>
          <cell r="Y39">
            <v>2</v>
          </cell>
          <cell r="Z39" t="str">
            <v>18 tháng</v>
          </cell>
          <cell r="AA39" t="str">
            <v>B</v>
          </cell>
          <cell r="AB39" t="str">
            <v>VCT- 00363-23</v>
          </cell>
          <cell r="AC39" t="str">
            <v>Công ty cổ phần dược liệu Trường Xuân</v>
          </cell>
          <cell r="AD39" t="str">
            <v>Công ty cổ phần dược liệu Trường Xuân</v>
          </cell>
          <cell r="AE39" t="str">
            <v>Kg</v>
          </cell>
          <cell r="AF39">
            <v>2938950</v>
          </cell>
          <cell r="AG39">
            <v>358</v>
          </cell>
          <cell r="AH39">
            <v>1052144100</v>
          </cell>
          <cell r="AI39">
            <v>0</v>
          </cell>
          <cell r="AJ39">
            <v>1052144100</v>
          </cell>
          <cell r="AK39" t="str">
            <v/>
          </cell>
          <cell r="AL39">
            <v>0</v>
          </cell>
          <cell r="AR39">
            <v>0</v>
          </cell>
          <cell r="AT39">
            <v>1052144100</v>
          </cell>
          <cell r="AU39">
            <v>4</v>
          </cell>
          <cell r="AV39">
            <v>4</v>
          </cell>
          <cell r="AW39" t="str">
            <v/>
          </cell>
          <cell r="AX39">
            <v>0</v>
          </cell>
          <cell r="AY39">
            <v>91</v>
          </cell>
          <cell r="BB39">
            <v>4</v>
          </cell>
          <cell r="BC39" t="str">
            <v/>
          </cell>
          <cell r="BE39" t="str">
            <v/>
          </cell>
          <cell r="BF39">
            <v>4</v>
          </cell>
        </row>
        <row r="40">
          <cell r="A40" t="str">
            <v>PP2400484294vn0101643342</v>
          </cell>
          <cell r="B40" t="str">
            <v>MAI</v>
          </cell>
          <cell r="C40">
            <v>36</v>
          </cell>
          <cell r="D40" t="str">
            <v>PP2400484294</v>
          </cell>
          <cell r="E40">
            <v>82</v>
          </cell>
          <cell r="F40" t="str">
            <v>Thiên niên kiện</v>
          </cell>
          <cell r="G40" t="str">
            <v>2</v>
          </cell>
          <cell r="H40" t="str">
            <v>Thân rễ phơi hay sấy khô của cây Thiên niên kiện</v>
          </cell>
          <cell r="I40" t="str">
            <v>Rhizoma Homalomenae occultae</v>
          </cell>
          <cell r="J40" t="str">
            <v>Sơ chế</v>
          </cell>
          <cell r="K40" t="str">
            <v>DĐVN V hoặc TCCS</v>
          </cell>
          <cell r="L40" t="str">
            <v>Kg</v>
          </cell>
          <cell r="M40">
            <v>1324</v>
          </cell>
          <cell r="N40">
            <v>205000</v>
          </cell>
          <cell r="O40">
            <v>271420000</v>
          </cell>
          <cell r="P40" t="str">
            <v>vn0101643342</v>
          </cell>
          <cell r="Q40" t="str">
            <v>CÔNG TY CỔ PHẦN DƯỢC LIỆU TRƯỜNG XUÂN</v>
          </cell>
          <cell r="R40" t="str">
            <v>PP2400484294</v>
          </cell>
          <cell r="S40">
            <v>82</v>
          </cell>
          <cell r="T40" t="str">
            <v>Thiên niên kiện</v>
          </cell>
          <cell r="U40" t="str">
            <v>Thân rễ phơi hay sấy khô của cây Thiên niên kiện</v>
          </cell>
          <cell r="V40" t="str">
            <v>Rhizoma Homalomenae occultae</v>
          </cell>
          <cell r="W40" t="str">
            <v>Sơ chế</v>
          </cell>
          <cell r="X40" t="str">
            <v>Túi PE 2 lớp, 1-5 Kg</v>
          </cell>
          <cell r="Y40">
            <v>2</v>
          </cell>
          <cell r="Z40" t="str">
            <v>18 tháng</v>
          </cell>
          <cell r="AA40" t="str">
            <v>N</v>
          </cell>
          <cell r="AB40" t="str">
            <v>VD-33336-19</v>
          </cell>
          <cell r="AC40" t="str">
            <v>Công ty cổ phần dược liệu Trường Xuân</v>
          </cell>
          <cell r="AD40" t="str">
            <v>Công ty cổ phần dược liệu Trường Xuân</v>
          </cell>
          <cell r="AE40" t="str">
            <v>Kg</v>
          </cell>
          <cell r="AF40">
            <v>199500</v>
          </cell>
          <cell r="AG40">
            <v>1324</v>
          </cell>
          <cell r="AH40">
            <v>264138000</v>
          </cell>
          <cell r="AI40">
            <v>0</v>
          </cell>
          <cell r="AJ40">
            <v>264138000</v>
          </cell>
          <cell r="AK40" t="str">
            <v/>
          </cell>
          <cell r="AL40">
            <v>0</v>
          </cell>
          <cell r="AR40">
            <v>0</v>
          </cell>
          <cell r="AT40">
            <v>264138000</v>
          </cell>
          <cell r="AU40">
            <v>2</v>
          </cell>
          <cell r="AV40">
            <v>2</v>
          </cell>
          <cell r="AW40" t="str">
            <v/>
          </cell>
          <cell r="AX40">
            <v>0</v>
          </cell>
          <cell r="AY40">
            <v>93</v>
          </cell>
          <cell r="BB40">
            <v>2</v>
          </cell>
          <cell r="BC40" t="str">
            <v/>
          </cell>
          <cell r="BE40" t="str">
            <v/>
          </cell>
          <cell r="BF40">
            <v>2</v>
          </cell>
        </row>
        <row r="41">
          <cell r="A41" t="str">
            <v>PP2400484295vn0101643342</v>
          </cell>
          <cell r="B41" t="str">
            <v>MAI</v>
          </cell>
          <cell r="C41">
            <v>37</v>
          </cell>
          <cell r="D41" t="str">
            <v>PP2400484295</v>
          </cell>
          <cell r="E41">
            <v>83</v>
          </cell>
          <cell r="F41" t="str">
            <v>Thổ phục linh</v>
          </cell>
          <cell r="G41" t="str">
            <v>2</v>
          </cell>
          <cell r="H41" t="str">
            <v>Thân rễ phơi hay sấy khô của cây Thổ phục linh</v>
          </cell>
          <cell r="I41" t="str">
            <v>Rhizoma Smilacis glabrae</v>
          </cell>
          <cell r="J41" t="str">
            <v>Sơ chế</v>
          </cell>
          <cell r="K41" t="str">
            <v>DĐVN V hoặc TCCS</v>
          </cell>
          <cell r="L41" t="str">
            <v>Kg</v>
          </cell>
          <cell r="M41">
            <v>1014</v>
          </cell>
          <cell r="N41">
            <v>206850</v>
          </cell>
          <cell r="O41">
            <v>209745900</v>
          </cell>
          <cell r="P41" t="str">
            <v>vn0101643342</v>
          </cell>
          <cell r="Q41" t="str">
            <v>CÔNG TY CỔ PHẦN DƯỢC LIỆU TRƯỜNG XUÂN</v>
          </cell>
          <cell r="R41" t="str">
            <v>PP2400484295</v>
          </cell>
          <cell r="S41">
            <v>83</v>
          </cell>
          <cell r="T41" t="str">
            <v>Thổ phục linh</v>
          </cell>
          <cell r="U41" t="str">
            <v>Thân rễ phơi hay sấy khô của cây Thổ phục linh</v>
          </cell>
          <cell r="V41" t="str">
            <v>Rhizoma Smilacis glabrae</v>
          </cell>
          <cell r="W41" t="str">
            <v>Sơ chế</v>
          </cell>
          <cell r="X41" t="str">
            <v>Túi PE 2 lớp, 1-5 Kg</v>
          </cell>
          <cell r="Y41">
            <v>2</v>
          </cell>
          <cell r="Z41" t="str">
            <v>18 tháng</v>
          </cell>
          <cell r="AA41" t="str">
            <v>N</v>
          </cell>
          <cell r="AB41" t="str">
            <v>VCT- 00364-23</v>
          </cell>
          <cell r="AC41" t="str">
            <v>Công ty cổ phần dược liệu Trường Xuân</v>
          </cell>
          <cell r="AD41" t="str">
            <v>Công ty cổ phần dược liệu Trường Xuân</v>
          </cell>
          <cell r="AE41" t="str">
            <v>Kg</v>
          </cell>
          <cell r="AF41">
            <v>202650</v>
          </cell>
          <cell r="AG41">
            <v>1014</v>
          </cell>
          <cell r="AH41">
            <v>205487100</v>
          </cell>
          <cell r="AI41">
            <v>0</v>
          </cell>
          <cell r="AJ41">
            <v>205487100</v>
          </cell>
          <cell r="AK41" t="str">
            <v/>
          </cell>
          <cell r="AL41">
            <v>0</v>
          </cell>
          <cell r="AR41">
            <v>0</v>
          </cell>
          <cell r="AT41">
            <v>205487100</v>
          </cell>
          <cell r="AU41">
            <v>4</v>
          </cell>
          <cell r="AV41">
            <v>4</v>
          </cell>
          <cell r="AW41" t="str">
            <v/>
          </cell>
          <cell r="AX41">
            <v>0</v>
          </cell>
          <cell r="AY41">
            <v>93</v>
          </cell>
          <cell r="BB41">
            <v>4</v>
          </cell>
          <cell r="BC41" t="str">
            <v/>
          </cell>
          <cell r="BE41" t="str">
            <v/>
          </cell>
          <cell r="BF41">
            <v>4</v>
          </cell>
        </row>
        <row r="42">
          <cell r="A42" t="str">
            <v>PP2400484296vn0101643342</v>
          </cell>
          <cell r="B42" t="str">
            <v>MAI</v>
          </cell>
          <cell r="C42">
            <v>38</v>
          </cell>
          <cell r="D42" t="str">
            <v>PP2400484296</v>
          </cell>
          <cell r="E42">
            <v>84</v>
          </cell>
          <cell r="F42" t="str">
            <v>Thục địa</v>
          </cell>
          <cell r="G42" t="str">
            <v>2</v>
          </cell>
          <cell r="H42" t="str">
            <v>Rễ củ đã chế biến của cây Đại hoàng</v>
          </cell>
          <cell r="I42" t="str">
            <v>Radix Rehmanniae glutinosae praeparata</v>
          </cell>
          <cell r="J42" t="str">
            <v>Phức chế</v>
          </cell>
          <cell r="K42" t="str">
            <v>DĐVN V hoặc TCCS</v>
          </cell>
          <cell r="L42" t="str">
            <v>Kg</v>
          </cell>
          <cell r="M42">
            <v>1264</v>
          </cell>
          <cell r="N42">
            <v>621000</v>
          </cell>
          <cell r="O42">
            <v>784944000</v>
          </cell>
          <cell r="P42" t="str">
            <v>vn0101643342</v>
          </cell>
          <cell r="Q42" t="str">
            <v>CÔNG TY CỔ PHẦN DƯỢC LIỆU TRƯỜNG XUÂN</v>
          </cell>
          <cell r="R42" t="str">
            <v>PP2400484296</v>
          </cell>
          <cell r="S42">
            <v>84</v>
          </cell>
          <cell r="T42" t="str">
            <v>Thục địa</v>
          </cell>
          <cell r="U42" t="str">
            <v>Rễ củ đã chế biến của cây Đại hoàng</v>
          </cell>
          <cell r="V42" t="str">
            <v>Radix Rehmanniae glutinosae praeparata</v>
          </cell>
          <cell r="W42" t="str">
            <v>Phức chế</v>
          </cell>
          <cell r="X42" t="str">
            <v>Túi PE 2 lớp, 1-5 Kg</v>
          </cell>
          <cell r="Y42">
            <v>2</v>
          </cell>
          <cell r="Z42" t="str">
            <v>18 tháng</v>
          </cell>
          <cell r="AA42" t="str">
            <v>N</v>
          </cell>
          <cell r="AB42" t="str">
            <v>VD-33337-19</v>
          </cell>
          <cell r="AC42" t="str">
            <v>Công ty cổ phần dược liệu Trường Xuân</v>
          </cell>
          <cell r="AD42" t="str">
            <v>Công ty cổ phần dược liệu Trường Xuân</v>
          </cell>
          <cell r="AE42" t="str">
            <v>Kg</v>
          </cell>
          <cell r="AF42">
            <v>616350</v>
          </cell>
          <cell r="AG42">
            <v>1264</v>
          </cell>
          <cell r="AH42">
            <v>779066400</v>
          </cell>
          <cell r="AI42">
            <v>0</v>
          </cell>
          <cell r="AJ42">
            <v>779066400</v>
          </cell>
          <cell r="AK42" t="str">
            <v/>
          </cell>
          <cell r="AL42">
            <v>0</v>
          </cell>
          <cell r="AR42">
            <v>0</v>
          </cell>
          <cell r="AT42">
            <v>779066400</v>
          </cell>
          <cell r="AU42">
            <v>3</v>
          </cell>
          <cell r="AV42" t="str">
            <v>Không xếp hạng</v>
          </cell>
          <cell r="AW42" t="str">
            <v>Thay đổi thứ tự xếp hạng</v>
          </cell>
          <cell r="AX42">
            <v>0</v>
          </cell>
          <cell r="AY42">
            <v>79</v>
          </cell>
          <cell r="BB42">
            <v>3</v>
          </cell>
          <cell r="BC42" t="str">
            <v/>
          </cell>
          <cell r="BE42" t="str">
            <v/>
          </cell>
          <cell r="BF42">
            <v>3</v>
          </cell>
        </row>
        <row r="43">
          <cell r="A43" t="str">
            <v>PP2400484297vn0101643342</v>
          </cell>
          <cell r="B43" t="str">
            <v>MAI</v>
          </cell>
          <cell r="C43">
            <v>39</v>
          </cell>
          <cell r="D43" t="str">
            <v>PP2400484297</v>
          </cell>
          <cell r="E43">
            <v>85</v>
          </cell>
          <cell r="F43" t="str">
            <v>Thương truật</v>
          </cell>
          <cell r="G43" t="str">
            <v>2</v>
          </cell>
          <cell r="H43" t="str">
            <v>Thân rễ phơi khô của cây Mao thương truật</v>
          </cell>
          <cell r="I43" t="str">
            <v>Rhizoma Atractylodis</v>
          </cell>
          <cell r="J43" t="str">
            <v>Sơ chế</v>
          </cell>
          <cell r="K43" t="str">
            <v>DĐVN V hoặc TCCS</v>
          </cell>
          <cell r="L43" t="str">
            <v>Kg</v>
          </cell>
          <cell r="M43">
            <v>339</v>
          </cell>
          <cell r="N43">
            <v>906000</v>
          </cell>
          <cell r="O43">
            <v>307134000</v>
          </cell>
          <cell r="P43" t="str">
            <v>vn0101643342</v>
          </cell>
          <cell r="Q43" t="str">
            <v>CÔNG TY CỔ PHẦN DƯỢC LIỆU TRƯỜNG XUÂN</v>
          </cell>
          <cell r="R43" t="str">
            <v>PP2400484297</v>
          </cell>
          <cell r="S43">
            <v>85</v>
          </cell>
          <cell r="T43" t="str">
            <v>Thương truật</v>
          </cell>
          <cell r="U43" t="str">
            <v>Thân rễ phơi khô của cây Mao thương truật</v>
          </cell>
          <cell r="V43" t="str">
            <v>Rhizoma Atractylodis</v>
          </cell>
          <cell r="W43" t="str">
            <v>Sơ chế</v>
          </cell>
          <cell r="X43" t="str">
            <v>Túi PE 2 lớp, 1-5 Kg</v>
          </cell>
          <cell r="Y43">
            <v>2</v>
          </cell>
          <cell r="Z43" t="str">
            <v>18 tháng</v>
          </cell>
          <cell r="AA43" t="str">
            <v>B</v>
          </cell>
          <cell r="AB43" t="str">
            <v>VCT- 00365-23</v>
          </cell>
          <cell r="AC43" t="str">
            <v>Công ty cổ phần dược liệu Trường Xuân</v>
          </cell>
          <cell r="AD43" t="str">
            <v>Công ty cổ phần dược liệu Trường Xuân</v>
          </cell>
          <cell r="AE43" t="str">
            <v>Kg</v>
          </cell>
          <cell r="AF43">
            <v>891450</v>
          </cell>
          <cell r="AG43">
            <v>339</v>
          </cell>
          <cell r="AH43">
            <v>302201550</v>
          </cell>
          <cell r="AI43">
            <v>0</v>
          </cell>
          <cell r="AJ43">
            <v>302201550</v>
          </cell>
          <cell r="AK43" t="str">
            <v/>
          </cell>
          <cell r="AL43" t="str">
            <v>Không</v>
          </cell>
          <cell r="AR43">
            <v>0</v>
          </cell>
          <cell r="AT43">
            <v>302201550</v>
          </cell>
          <cell r="AU43">
            <v>2</v>
          </cell>
          <cell r="AV43">
            <v>2</v>
          </cell>
          <cell r="AW43" t="str">
            <v/>
          </cell>
          <cell r="AX43">
            <v>0</v>
          </cell>
          <cell r="AY43">
            <v>91</v>
          </cell>
          <cell r="BB43">
            <v>2</v>
          </cell>
          <cell r="BC43" t="str">
            <v/>
          </cell>
          <cell r="BE43" t="str">
            <v/>
          </cell>
          <cell r="BF43">
            <v>2</v>
          </cell>
        </row>
        <row r="44">
          <cell r="A44" t="str">
            <v>PP2400484299vn0101643342</v>
          </cell>
          <cell r="B44" t="str">
            <v>MAI</v>
          </cell>
          <cell r="C44">
            <v>40</v>
          </cell>
          <cell r="D44" t="str">
            <v>PP2400484299</v>
          </cell>
          <cell r="E44">
            <v>87</v>
          </cell>
          <cell r="F44" t="str">
            <v>Tục đoạn</v>
          </cell>
          <cell r="G44" t="str">
            <v>2</v>
          </cell>
          <cell r="H44" t="str">
            <v>Rễ phơi hoặc sấy khô của cây Tục đoạn</v>
          </cell>
          <cell r="I44" t="str">
            <v>Radix Dipsaci</v>
          </cell>
          <cell r="J44" t="str">
            <v>Sơ chế</v>
          </cell>
          <cell r="K44" t="str">
            <v>DĐVN V hoặc TCCS</v>
          </cell>
          <cell r="L44" t="str">
            <v>Kg</v>
          </cell>
          <cell r="M44">
            <v>360</v>
          </cell>
          <cell r="N44">
            <v>454965</v>
          </cell>
          <cell r="O44">
            <v>163787400</v>
          </cell>
          <cell r="P44" t="str">
            <v>vn0101643342</v>
          </cell>
          <cell r="Q44" t="str">
            <v>CÔNG TY CỔ PHẦN DƯỢC LIỆU TRƯỜNG XUÂN</v>
          </cell>
          <cell r="R44" t="str">
            <v>PP2400484299</v>
          </cell>
          <cell r="S44">
            <v>87</v>
          </cell>
          <cell r="T44" t="str">
            <v>Tục đoạn</v>
          </cell>
          <cell r="U44" t="str">
            <v>Rễ phơi hoặc sấy khô của cây Tục đoạn</v>
          </cell>
          <cell r="V44" t="str">
            <v>Radix Dipsaci</v>
          </cell>
          <cell r="W44" t="str">
            <v>Sơ chế</v>
          </cell>
          <cell r="X44" t="str">
            <v>Túi PE 2 lớp, 1-5 Kg</v>
          </cell>
          <cell r="Y44">
            <v>2</v>
          </cell>
          <cell r="Z44" t="str">
            <v>18 tháng</v>
          </cell>
          <cell r="AA44" t="str">
            <v>N</v>
          </cell>
          <cell r="AB44" t="str">
            <v>VCT- 00368-23</v>
          </cell>
          <cell r="AC44" t="str">
            <v>Công ty cổ phần dược liệu Trường Xuân</v>
          </cell>
          <cell r="AD44" t="str">
            <v>Công ty cổ phần dược liệu Trường Xuân</v>
          </cell>
          <cell r="AE44" t="str">
            <v>Kg</v>
          </cell>
          <cell r="AF44">
            <v>450450</v>
          </cell>
          <cell r="AG44">
            <v>360</v>
          </cell>
          <cell r="AH44">
            <v>162162000</v>
          </cell>
          <cell r="AI44">
            <v>0</v>
          </cell>
          <cell r="AJ44">
            <v>162162000</v>
          </cell>
          <cell r="AK44" t="str">
            <v/>
          </cell>
          <cell r="AL44" t="str">
            <v>Không</v>
          </cell>
          <cell r="AR44">
            <v>0</v>
          </cell>
          <cell r="AT44">
            <v>162162000</v>
          </cell>
          <cell r="AU44">
            <v>4</v>
          </cell>
          <cell r="AV44" t="str">
            <v>Không xếp hạng</v>
          </cell>
          <cell r="AW44" t="str">
            <v>Thay đổi thứ tự xếp hạng</v>
          </cell>
          <cell r="AX44">
            <v>0</v>
          </cell>
          <cell r="AY44">
            <v>79</v>
          </cell>
          <cell r="BB44">
            <v>4</v>
          </cell>
          <cell r="BC44" t="str">
            <v/>
          </cell>
          <cell r="BE44" t="str">
            <v/>
          </cell>
          <cell r="BF44">
            <v>4</v>
          </cell>
        </row>
        <row r="45">
          <cell r="A45" t="str">
            <v>PP2400484300vn0101643342</v>
          </cell>
          <cell r="B45" t="str">
            <v>MAI</v>
          </cell>
          <cell r="C45">
            <v>41</v>
          </cell>
          <cell r="D45" t="str">
            <v>PP2400484300</v>
          </cell>
          <cell r="E45">
            <v>88</v>
          </cell>
          <cell r="F45" t="str">
            <v>Uy linh tiên</v>
          </cell>
          <cell r="G45" t="str">
            <v>2</v>
          </cell>
          <cell r="H45" t="str">
            <v>Rễ và thân rễ phơi hay sấy khô của cây Uy linh  tiên</v>
          </cell>
          <cell r="I45" t="str">
            <v>Radix et Rhizoma Clematidis</v>
          </cell>
          <cell r="J45" t="str">
            <v>Sơ chế</v>
          </cell>
          <cell r="K45" t="str">
            <v>DĐVN V hoặc TCCS</v>
          </cell>
          <cell r="L45" t="str">
            <v>Kg</v>
          </cell>
          <cell r="M45">
            <v>378</v>
          </cell>
          <cell r="N45">
            <v>1017450</v>
          </cell>
          <cell r="O45">
            <v>384596100</v>
          </cell>
          <cell r="P45" t="str">
            <v>vn0101643342</v>
          </cell>
          <cell r="Q45" t="str">
            <v>CÔNG TY CỔ PHẦN DƯỢC LIỆU TRƯỜNG XUÂN</v>
          </cell>
          <cell r="R45" t="str">
            <v>PP2400484300</v>
          </cell>
          <cell r="S45">
            <v>88</v>
          </cell>
          <cell r="T45" t="str">
            <v>Uy linh tiên</v>
          </cell>
          <cell r="U45" t="str">
            <v>Rễ và thân rễ phơi hay sấy khô của cây Uy linh  tiên</v>
          </cell>
          <cell r="V45" t="str">
            <v>Radix et Rhizoma Clematidis</v>
          </cell>
          <cell r="W45" t="str">
            <v>Sơ chế</v>
          </cell>
          <cell r="X45" t="str">
            <v>Túi PE 2 lớp, 1-5 Kg</v>
          </cell>
          <cell r="Y45">
            <v>2</v>
          </cell>
          <cell r="Z45" t="str">
            <v>18 tháng</v>
          </cell>
          <cell r="AA45" t="str">
            <v>B</v>
          </cell>
          <cell r="AB45" t="str">
            <v>VCT- 00369-23</v>
          </cell>
          <cell r="AC45" t="str">
            <v>Công ty cổ phần dược liệu Trường Xuân</v>
          </cell>
          <cell r="AD45" t="str">
            <v>Công ty cổ phần dược liệu Trường Xuân</v>
          </cell>
          <cell r="AE45" t="str">
            <v>Kg</v>
          </cell>
          <cell r="AF45">
            <v>1002750</v>
          </cell>
          <cell r="AG45">
            <v>378</v>
          </cell>
          <cell r="AH45">
            <v>379039500</v>
          </cell>
          <cell r="AI45">
            <v>0</v>
          </cell>
          <cell r="AJ45">
            <v>379039500</v>
          </cell>
          <cell r="AK45" t="str">
            <v/>
          </cell>
          <cell r="AL45" t="str">
            <v>Không</v>
          </cell>
          <cell r="AR45">
            <v>0</v>
          </cell>
          <cell r="AT45">
            <v>379039500</v>
          </cell>
          <cell r="AU45">
            <v>3</v>
          </cell>
          <cell r="AV45">
            <v>3</v>
          </cell>
          <cell r="AW45" t="str">
            <v/>
          </cell>
          <cell r="AX45">
            <v>0</v>
          </cell>
          <cell r="AY45">
            <v>91</v>
          </cell>
          <cell r="BB45">
            <v>3</v>
          </cell>
          <cell r="BC45" t="str">
            <v/>
          </cell>
          <cell r="BE45" t="str">
            <v/>
          </cell>
          <cell r="BF45">
            <v>3</v>
          </cell>
        </row>
        <row r="46">
          <cell r="A46" t="str">
            <v>PP2400484301vn0101643342</v>
          </cell>
          <cell r="B46" t="str">
            <v>MAI</v>
          </cell>
          <cell r="C46">
            <v>42</v>
          </cell>
          <cell r="D46" t="str">
            <v>PP2400484301</v>
          </cell>
          <cell r="E46">
            <v>89</v>
          </cell>
          <cell r="F46" t="str">
            <v>Viễn chí</v>
          </cell>
          <cell r="G46" t="str">
            <v>2</v>
          </cell>
          <cell r="H46" t="str">
            <v>Rễ phơi hay hoặc sấy khô của cây Viễn chí</v>
          </cell>
          <cell r="I46" t="str">
            <v>Radix Polygalae</v>
          </cell>
          <cell r="J46" t="str">
            <v>Sơ chế</v>
          </cell>
          <cell r="K46" t="str">
            <v>DĐVN V hoặc TCCS</v>
          </cell>
          <cell r="L46" t="str">
            <v>Kg</v>
          </cell>
          <cell r="M46">
            <v>392</v>
          </cell>
          <cell r="N46">
            <v>1680000</v>
          </cell>
          <cell r="O46">
            <v>658560000</v>
          </cell>
          <cell r="P46" t="str">
            <v>vn0101643342</v>
          </cell>
          <cell r="Q46" t="str">
            <v>CÔNG TY CỔ PHẦN DƯỢC LIỆU TRƯỜNG XUÂN</v>
          </cell>
          <cell r="R46" t="str">
            <v>PP2400484301</v>
          </cell>
          <cell r="S46">
            <v>89</v>
          </cell>
          <cell r="T46" t="str">
            <v>Viễn chí</v>
          </cell>
          <cell r="U46" t="str">
            <v>Rễ phơi hay hoặc sấy khô của cây Viễn chí</v>
          </cell>
          <cell r="V46" t="str">
            <v>Radix Polygalae</v>
          </cell>
          <cell r="W46" t="str">
            <v>Sơ chế</v>
          </cell>
          <cell r="X46" t="str">
            <v>Túi PE 2 lớp, 1-5 Kg</v>
          </cell>
          <cell r="Y46">
            <v>2</v>
          </cell>
          <cell r="Z46" t="str">
            <v>18 tháng</v>
          </cell>
          <cell r="AA46" t="str">
            <v>B</v>
          </cell>
          <cell r="AB46" t="str">
            <v>VCT- 00370-23</v>
          </cell>
          <cell r="AC46" t="str">
            <v>Công ty cổ phần dược liệu Trường Xuân</v>
          </cell>
          <cell r="AD46" t="str">
            <v>Công ty cổ phần dược liệu Trường Xuân</v>
          </cell>
          <cell r="AE46" t="str">
            <v>Kg</v>
          </cell>
          <cell r="AF46">
            <v>1680000</v>
          </cell>
          <cell r="AG46">
            <v>392</v>
          </cell>
          <cell r="AH46">
            <v>658560000</v>
          </cell>
          <cell r="AI46">
            <v>0</v>
          </cell>
          <cell r="AJ46">
            <v>658560000</v>
          </cell>
          <cell r="AK46" t="str">
            <v/>
          </cell>
          <cell r="AL46">
            <v>0</v>
          </cell>
          <cell r="AR46">
            <v>0</v>
          </cell>
          <cell r="AT46">
            <v>658560000</v>
          </cell>
          <cell r="AU46">
            <v>1</v>
          </cell>
          <cell r="AV46">
            <v>1</v>
          </cell>
          <cell r="AW46" t="str">
            <v/>
          </cell>
          <cell r="AX46">
            <v>0</v>
          </cell>
          <cell r="AY46">
            <v>91</v>
          </cell>
          <cell r="BB46">
            <v>1</v>
          </cell>
          <cell r="BC46" t="str">
            <v/>
          </cell>
          <cell r="BE46" t="str">
            <v/>
          </cell>
          <cell r="BF46">
            <v>1</v>
          </cell>
        </row>
        <row r="47">
          <cell r="A47" t="str">
            <v>PP2400484303vn0101643342</v>
          </cell>
          <cell r="B47" t="str">
            <v>MAI</v>
          </cell>
          <cell r="C47">
            <v>43</v>
          </cell>
          <cell r="D47" t="str">
            <v>PP2400484303</v>
          </cell>
          <cell r="E47">
            <v>91</v>
          </cell>
          <cell r="F47" t="str">
            <v>Xích thược</v>
          </cell>
          <cell r="G47" t="str">
            <v>2</v>
          </cell>
          <cell r="H47" t="str">
            <v>Rễ đã phơi hoặc sấy khô của cây Thược dược hoặc cây Xuyên xích thược</v>
          </cell>
          <cell r="I47" t="str">
            <v>Radix Paeoniae</v>
          </cell>
          <cell r="J47" t="str">
            <v>Sơ chế</v>
          </cell>
          <cell r="K47" t="str">
            <v>DĐVN V hoặc TCCS</v>
          </cell>
          <cell r="L47" t="str">
            <v>Kg</v>
          </cell>
          <cell r="M47">
            <v>432</v>
          </cell>
          <cell r="N47">
            <v>871500</v>
          </cell>
          <cell r="O47">
            <v>376488000</v>
          </cell>
          <cell r="P47" t="str">
            <v>vn0101643342</v>
          </cell>
          <cell r="Q47" t="str">
            <v>CÔNG TY CỔ PHẦN DƯỢC LIỆU TRƯỜNG XUÂN</v>
          </cell>
          <cell r="R47" t="str">
            <v>PP2400484303</v>
          </cell>
          <cell r="S47">
            <v>91</v>
          </cell>
          <cell r="T47" t="str">
            <v>Xích thược</v>
          </cell>
          <cell r="U47" t="str">
            <v>Rễ đã phơi hoặc sấy khô của cây Thược dược hoặc cây Xuyên xích thược</v>
          </cell>
          <cell r="V47" t="str">
            <v>Radix Paeoniae</v>
          </cell>
          <cell r="W47" t="str">
            <v>Sơ chế</v>
          </cell>
          <cell r="X47" t="str">
            <v>Túi PE 2 lớp, 1-5 Kg</v>
          </cell>
          <cell r="Y47">
            <v>2</v>
          </cell>
          <cell r="Z47" t="str">
            <v>18 tháng</v>
          </cell>
          <cell r="AA47" t="str">
            <v>B</v>
          </cell>
          <cell r="AB47" t="str">
            <v>VCT- 00371-23</v>
          </cell>
          <cell r="AC47" t="str">
            <v>Công ty cổ phần dược liệu Trường Xuân</v>
          </cell>
          <cell r="AD47" t="str">
            <v>Công ty cổ phần dược liệu Trường Xuân</v>
          </cell>
          <cell r="AE47" t="str">
            <v>Kg</v>
          </cell>
          <cell r="AF47">
            <v>661500</v>
          </cell>
          <cell r="AG47">
            <v>432</v>
          </cell>
          <cell r="AH47">
            <v>285768000</v>
          </cell>
          <cell r="AI47">
            <v>0</v>
          </cell>
          <cell r="AJ47">
            <v>285768000</v>
          </cell>
          <cell r="AK47" t="str">
            <v/>
          </cell>
          <cell r="AL47">
            <v>0</v>
          </cell>
          <cell r="AR47">
            <v>0</v>
          </cell>
          <cell r="AT47">
            <v>285768000</v>
          </cell>
          <cell r="AU47">
            <v>1</v>
          </cell>
          <cell r="AV47">
            <v>1</v>
          </cell>
          <cell r="AW47" t="str">
            <v/>
          </cell>
          <cell r="AX47">
            <v>0</v>
          </cell>
          <cell r="AY47">
            <v>91</v>
          </cell>
          <cell r="BB47">
            <v>1</v>
          </cell>
          <cell r="BC47" t="str">
            <v/>
          </cell>
          <cell r="BE47" t="str">
            <v/>
          </cell>
          <cell r="BF47">
            <v>1</v>
          </cell>
        </row>
        <row r="48">
          <cell r="A48" t="str">
            <v>PP2400484216vn0103239992</v>
          </cell>
          <cell r="B48" t="str">
            <v>LIVA</v>
          </cell>
          <cell r="C48">
            <v>44</v>
          </cell>
          <cell r="D48" t="str">
            <v>PP2400484216</v>
          </cell>
          <cell r="E48">
            <v>4</v>
          </cell>
          <cell r="F48" t="str">
            <v>Bạch linh (Phục linh, Bạch phục linh)</v>
          </cell>
          <cell r="G48" t="str">
            <v>2</v>
          </cell>
          <cell r="H48" t="str">
            <v>Thể quả nấm đã phơi khô của Nấm phục linh</v>
          </cell>
          <cell r="I48" t="str">
            <v>Poria</v>
          </cell>
          <cell r="J48" t="str">
            <v>Sơ chế</v>
          </cell>
          <cell r="K48" t="str">
            <v>DĐVN V hoặc TCCS</v>
          </cell>
          <cell r="L48" t="str">
            <v>Kg</v>
          </cell>
          <cell r="M48">
            <v>1106</v>
          </cell>
          <cell r="N48">
            <v>375000</v>
          </cell>
          <cell r="O48">
            <v>414750000</v>
          </cell>
          <cell r="P48" t="str">
            <v>vn0103239992</v>
          </cell>
          <cell r="Q48" t="str">
            <v>CÔNG TY CỔ PHẦN DƯỢC SƠN LÂM</v>
          </cell>
          <cell r="R48" t="str">
            <v>PP2400484216</v>
          </cell>
          <cell r="S48">
            <v>4</v>
          </cell>
          <cell r="T48" t="str">
            <v>Bạch linh (Phục linh, Bạch phục linh)</v>
          </cell>
          <cell r="U48" t="str">
            <v>Thể quả nấm đã phơi khô của Nấm phục linh</v>
          </cell>
          <cell r="V48" t="str">
            <v>Poria</v>
          </cell>
          <cell r="W48" t="str">
            <v>Thái phiến</v>
          </cell>
          <cell r="X48" t="str">
            <v>Đóng túi PE từ 1-5Kg hàn kín</v>
          </cell>
          <cell r="Y48">
            <v>2</v>
          </cell>
          <cell r="Z48" t="str">
            <v>24 tháng</v>
          </cell>
          <cell r="AA48" t="str">
            <v>B</v>
          </cell>
          <cell r="AB48" t="str">
            <v>VCT-00164-21</v>
          </cell>
          <cell r="AC48" t="str">
            <v>Công ty cổ phần Dược Sơn Lâm</v>
          </cell>
          <cell r="AD48" t="str">
            <v>Công ty cổ phần Dược Sơn Lâm</v>
          </cell>
          <cell r="AE48" t="str">
            <v>Kg</v>
          </cell>
          <cell r="AF48">
            <v>224700</v>
          </cell>
          <cell r="AG48">
            <v>1106</v>
          </cell>
          <cell r="AH48">
            <v>248518200</v>
          </cell>
          <cell r="AI48">
            <v>0</v>
          </cell>
          <cell r="AJ48">
            <v>248518200</v>
          </cell>
          <cell r="AK48" t="str">
            <v/>
          </cell>
          <cell r="AL48">
            <v>0</v>
          </cell>
          <cell r="AR48">
            <v>0</v>
          </cell>
          <cell r="AT48">
            <v>248518200</v>
          </cell>
          <cell r="AU48">
            <v>1</v>
          </cell>
          <cell r="AV48">
            <v>1</v>
          </cell>
          <cell r="AW48" t="str">
            <v/>
          </cell>
          <cell r="AX48">
            <v>0</v>
          </cell>
          <cell r="AY48">
            <v>81</v>
          </cell>
          <cell r="BB48">
            <v>1</v>
          </cell>
          <cell r="BC48" t="str">
            <v/>
          </cell>
          <cell r="BE48" t="str">
            <v/>
          </cell>
          <cell r="BF48">
            <v>1</v>
          </cell>
        </row>
        <row r="49">
          <cell r="A49" t="str">
            <v>PP2400484221vn0103239992</v>
          </cell>
          <cell r="B49" t="str">
            <v>LIVA</v>
          </cell>
          <cell r="C49">
            <v>45</v>
          </cell>
          <cell r="D49" t="str">
            <v>PP2400484221</v>
          </cell>
          <cell r="E49">
            <v>9</v>
          </cell>
          <cell r="F49" t="str">
            <v>Cam thảo</v>
          </cell>
          <cell r="G49" t="str">
            <v>2</v>
          </cell>
          <cell r="H49" t="str">
            <v>Rễ và thân rễ đã phơi hay sấy khô của các loài Cam thảo</v>
          </cell>
          <cell r="I49" t="str">
            <v>Radix Glycyrrhizae</v>
          </cell>
          <cell r="J49" t="str">
            <v>Sơ chế</v>
          </cell>
          <cell r="K49" t="str">
            <v>DĐVN V hoặc TCCS</v>
          </cell>
          <cell r="L49" t="str">
            <v>Kg</v>
          </cell>
          <cell r="M49">
            <v>1092</v>
          </cell>
          <cell r="N49">
            <v>409500</v>
          </cell>
          <cell r="O49">
            <v>447174000</v>
          </cell>
          <cell r="P49" t="str">
            <v>vn0103239992</v>
          </cell>
          <cell r="Q49" t="str">
            <v>CÔNG TY CỔ PHẦN DƯỢC SƠN LÂM</v>
          </cell>
          <cell r="R49" t="str">
            <v>PP2400484221</v>
          </cell>
          <cell r="S49">
            <v>9</v>
          </cell>
          <cell r="T49" t="str">
            <v>Cam thảo</v>
          </cell>
          <cell r="U49" t="str">
            <v>Rễ và thân rễ đã phơi hay sấy khô của các loài Cam thảo</v>
          </cell>
          <cell r="V49" t="str">
            <v>Radix Glycyrrhizae</v>
          </cell>
          <cell r="W49" t="str">
            <v>Thái phiến</v>
          </cell>
          <cell r="X49" t="str">
            <v>Đóng túi PE từ 1-5Kg hàn kín</v>
          </cell>
          <cell r="Y49">
            <v>2</v>
          </cell>
          <cell r="Z49" t="str">
            <v>24 tháng</v>
          </cell>
          <cell r="AA49" t="str">
            <v>B</v>
          </cell>
          <cell r="AB49" t="str">
            <v>VCT-00218-22</v>
          </cell>
          <cell r="AC49" t="str">
            <v>Công ty cổ phần Dược Sơn Lâm</v>
          </cell>
          <cell r="AD49" t="str">
            <v>Công ty cổ phần Dược Sơn Lâm</v>
          </cell>
          <cell r="AE49" t="str">
            <v>Kg</v>
          </cell>
          <cell r="AF49">
            <v>224700</v>
          </cell>
          <cell r="AG49">
            <v>1092</v>
          </cell>
          <cell r="AH49">
            <v>245372400</v>
          </cell>
          <cell r="AI49">
            <v>0</v>
          </cell>
          <cell r="AJ49">
            <v>245372400</v>
          </cell>
          <cell r="AK49" t="str">
            <v/>
          </cell>
          <cell r="AL49">
            <v>0</v>
          </cell>
          <cell r="AR49">
            <v>0</v>
          </cell>
          <cell r="AT49">
            <v>245372400</v>
          </cell>
          <cell r="AU49">
            <v>1</v>
          </cell>
          <cell r="AV49">
            <v>1</v>
          </cell>
          <cell r="AW49" t="str">
            <v/>
          </cell>
          <cell r="AX49">
            <v>0</v>
          </cell>
          <cell r="AY49">
            <v>81</v>
          </cell>
          <cell r="BB49">
            <v>1</v>
          </cell>
          <cell r="BC49" t="str">
            <v/>
          </cell>
          <cell r="BE49" t="str">
            <v/>
          </cell>
          <cell r="BF49">
            <v>1</v>
          </cell>
        </row>
        <row r="50">
          <cell r="A50" t="str">
            <v>PP2400484226vn0103239992</v>
          </cell>
          <cell r="B50" t="str">
            <v>LIVA</v>
          </cell>
          <cell r="C50">
            <v>46</v>
          </cell>
          <cell r="D50" t="str">
            <v>PP2400484226</v>
          </cell>
          <cell r="E50">
            <v>14</v>
          </cell>
          <cell r="F50" t="str">
            <v>Câu kỷ tử</v>
          </cell>
          <cell r="G50" t="str">
            <v>2</v>
          </cell>
          <cell r="H50" t="str">
            <v>Quả chín phơi hay sấy khô của cây Câu kỷ</v>
          </cell>
          <cell r="I50" t="str">
            <v>Fructus Lycii</v>
          </cell>
          <cell r="J50" t="str">
            <v>Sơ chế</v>
          </cell>
          <cell r="K50" t="str">
            <v>DĐVN V hoặc TCCS</v>
          </cell>
          <cell r="L50" t="str">
            <v>Kg</v>
          </cell>
          <cell r="M50">
            <v>1044</v>
          </cell>
          <cell r="N50">
            <v>417000</v>
          </cell>
          <cell r="O50">
            <v>435348000</v>
          </cell>
          <cell r="P50" t="str">
            <v>vn0103239992</v>
          </cell>
          <cell r="Q50" t="str">
            <v>CÔNG TY CỔ PHẦN DƯỢC SƠN LÂM</v>
          </cell>
          <cell r="R50" t="str">
            <v>PP2400484226</v>
          </cell>
          <cell r="S50">
            <v>14</v>
          </cell>
          <cell r="T50" t="str">
            <v>Câu kỷ tử</v>
          </cell>
          <cell r="U50" t="str">
            <v>Quả chín phơi hay sấy khô của cây Câu kỷ</v>
          </cell>
          <cell r="V50" t="str">
            <v>Fructus Lycii</v>
          </cell>
          <cell r="W50" t="str">
            <v>Lựa chọn</v>
          </cell>
          <cell r="X50" t="str">
            <v>Đóng túi PE từ 1-5Kg hàn kín</v>
          </cell>
          <cell r="Y50">
            <v>2</v>
          </cell>
          <cell r="Z50" t="str">
            <v>24 tháng</v>
          </cell>
          <cell r="AA50" t="str">
            <v>B</v>
          </cell>
          <cell r="AB50" t="str">
            <v>VCT-00172-21</v>
          </cell>
          <cell r="AC50" t="str">
            <v>Công ty cổ phần Dược Sơn Lâm</v>
          </cell>
          <cell r="AD50" t="str">
            <v>Công ty cổ phần Dược Sơn Lâm</v>
          </cell>
          <cell r="AE50" t="str">
            <v>Kg</v>
          </cell>
          <cell r="AF50">
            <v>277200</v>
          </cell>
          <cell r="AG50">
            <v>1044</v>
          </cell>
          <cell r="AH50">
            <v>289396800</v>
          </cell>
          <cell r="AI50">
            <v>0</v>
          </cell>
          <cell r="AJ50">
            <v>289396800</v>
          </cell>
          <cell r="AK50" t="str">
            <v/>
          </cell>
          <cell r="AL50">
            <v>0</v>
          </cell>
          <cell r="AR50">
            <v>0</v>
          </cell>
          <cell r="AT50">
            <v>289396800</v>
          </cell>
          <cell r="AU50">
            <v>1</v>
          </cell>
          <cell r="AV50">
            <v>1</v>
          </cell>
          <cell r="AW50" t="str">
            <v/>
          </cell>
          <cell r="AX50">
            <v>0</v>
          </cell>
          <cell r="AY50">
            <v>81</v>
          </cell>
          <cell r="BB50">
            <v>1</v>
          </cell>
          <cell r="BC50" t="str">
            <v/>
          </cell>
          <cell r="BE50" t="str">
            <v/>
          </cell>
          <cell r="BF50">
            <v>1</v>
          </cell>
        </row>
        <row r="51">
          <cell r="A51" t="str">
            <v>PP2400484227vn0103239992</v>
          </cell>
          <cell r="B51" t="str">
            <v>LIVA</v>
          </cell>
          <cell r="C51">
            <v>47</v>
          </cell>
          <cell r="D51" t="str">
            <v>PP2400484227</v>
          </cell>
          <cell r="E51">
            <v>15</v>
          </cell>
          <cell r="F51" t="str">
            <v>Cẩu tích</v>
          </cell>
          <cell r="G51" t="str">
            <v>2</v>
          </cell>
          <cell r="H51" t="str">
            <v>Thân rễ đã loại bỏ lông và phơi hay sấy khô của cây Cẩu tích</v>
          </cell>
          <cell r="I51" t="str">
            <v>Rhizoma Cibotii</v>
          </cell>
          <cell r="J51" t="str">
            <v>Sơ chế</v>
          </cell>
          <cell r="K51" t="str">
            <v>DĐVN V hoặc TCCS</v>
          </cell>
          <cell r="L51" t="str">
            <v>Kg</v>
          </cell>
          <cell r="M51">
            <v>890</v>
          </cell>
          <cell r="N51">
            <v>126000</v>
          </cell>
          <cell r="O51">
            <v>112140000</v>
          </cell>
          <cell r="P51" t="str">
            <v>vn0103239992</v>
          </cell>
          <cell r="Q51" t="str">
            <v>CÔNG TY CỔ PHẦN DƯỢC SƠN LÂM</v>
          </cell>
          <cell r="R51" t="str">
            <v>PP2400484227</v>
          </cell>
          <cell r="S51">
            <v>15</v>
          </cell>
          <cell r="T51" t="str">
            <v>Cẩu tích</v>
          </cell>
          <cell r="U51" t="str">
            <v>Thân rễ đã loại bỏ lông và phơi hay sấy khô của cây Cẩu tích</v>
          </cell>
          <cell r="V51" t="str">
            <v>Rhizoma Cibotii</v>
          </cell>
          <cell r="W51" t="str">
            <v>Thái phiến</v>
          </cell>
          <cell r="X51" t="str">
            <v>Đóng túi PE từ 1-5Kg hàn kín</v>
          </cell>
          <cell r="Y51">
            <v>2</v>
          </cell>
          <cell r="Z51" t="str">
            <v>24 tháng</v>
          </cell>
          <cell r="AA51" t="str">
            <v>N</v>
          </cell>
          <cell r="AB51" t="str">
            <v>VCT-00165-21</v>
          </cell>
          <cell r="AC51" t="str">
            <v>Công ty cổ phần Dược Sơn Lâm</v>
          </cell>
          <cell r="AD51" t="str">
            <v>Công ty cổ phần Dược Sơn Lâm</v>
          </cell>
          <cell r="AE51" t="str">
            <v>Kg</v>
          </cell>
          <cell r="AF51">
            <v>108150</v>
          </cell>
          <cell r="AG51">
            <v>890</v>
          </cell>
          <cell r="AH51">
            <v>96253500</v>
          </cell>
          <cell r="AI51">
            <v>0</v>
          </cell>
          <cell r="AJ51">
            <v>96253500</v>
          </cell>
          <cell r="AK51" t="str">
            <v/>
          </cell>
          <cell r="AL51">
            <v>0</v>
          </cell>
          <cell r="AR51">
            <v>0</v>
          </cell>
          <cell r="AT51">
            <v>96253500</v>
          </cell>
          <cell r="AU51">
            <v>2</v>
          </cell>
          <cell r="AV51">
            <v>2</v>
          </cell>
          <cell r="AW51" t="str">
            <v/>
          </cell>
          <cell r="AX51">
            <v>0</v>
          </cell>
          <cell r="AY51">
            <v>83</v>
          </cell>
          <cell r="BB51">
            <v>2</v>
          </cell>
          <cell r="BC51" t="str">
            <v/>
          </cell>
          <cell r="BE51" t="str">
            <v/>
          </cell>
          <cell r="BF51">
            <v>2</v>
          </cell>
        </row>
        <row r="52">
          <cell r="A52" t="str">
            <v>PP2400484231vn0103239992</v>
          </cell>
          <cell r="B52" t="str">
            <v>LIVA</v>
          </cell>
          <cell r="C52">
            <v>48</v>
          </cell>
          <cell r="D52" t="str">
            <v>PP2400484231</v>
          </cell>
          <cell r="E52">
            <v>19</v>
          </cell>
          <cell r="F52" t="str">
            <v>Cốt toái bổ</v>
          </cell>
          <cell r="G52" t="str">
            <v>2</v>
          </cell>
          <cell r="H52" t="str">
            <v>Thân rễ phơi hay sấy khô của cây Cốt toái bổ</v>
          </cell>
          <cell r="I52" t="str">
            <v>Rhizoma Drynariae</v>
          </cell>
          <cell r="J52" t="str">
            <v>Sơ chế</v>
          </cell>
          <cell r="K52" t="str">
            <v>DĐVN V hoặc TCCS</v>
          </cell>
          <cell r="L52" t="str">
            <v>Kg</v>
          </cell>
          <cell r="M52">
            <v>1328</v>
          </cell>
          <cell r="N52">
            <v>204750</v>
          </cell>
          <cell r="O52">
            <v>271908000</v>
          </cell>
          <cell r="P52" t="str">
            <v>vn0103239992</v>
          </cell>
          <cell r="Q52" t="str">
            <v>CÔNG TY CỔ PHẦN DƯỢC SƠN LÂM</v>
          </cell>
          <cell r="R52" t="str">
            <v>PP2400484231</v>
          </cell>
          <cell r="S52">
            <v>19</v>
          </cell>
          <cell r="T52" t="str">
            <v>Cốt toái bổ</v>
          </cell>
          <cell r="U52" t="str">
            <v>Thân rễ phơi hay sấy khô của cây Cốt toái bổ</v>
          </cell>
          <cell r="V52" t="str">
            <v>Rhizoma Drynariae</v>
          </cell>
          <cell r="W52" t="str">
            <v>Thái phiến</v>
          </cell>
          <cell r="X52" t="str">
            <v>Đóng túi PE từ 1-5Kg hàn kín</v>
          </cell>
          <cell r="Y52">
            <v>2</v>
          </cell>
          <cell r="Z52" t="str">
            <v>24 tháng</v>
          </cell>
          <cell r="AA52" t="str">
            <v>N</v>
          </cell>
          <cell r="AB52" t="str">
            <v>VCT-00162-21</v>
          </cell>
          <cell r="AC52" t="str">
            <v>Công ty cổ phần Dược Sơn Lâm</v>
          </cell>
          <cell r="AD52" t="str">
            <v>Công ty cổ phần Dược Sơn Lâm</v>
          </cell>
          <cell r="AE52" t="str">
            <v>Kg</v>
          </cell>
          <cell r="AF52">
            <v>144900</v>
          </cell>
          <cell r="AG52">
            <v>1328</v>
          </cell>
          <cell r="AH52">
            <v>192427200</v>
          </cell>
          <cell r="AI52">
            <v>0</v>
          </cell>
          <cell r="AJ52">
            <v>192427200</v>
          </cell>
          <cell r="AK52" t="str">
            <v/>
          </cell>
          <cell r="AL52">
            <v>0</v>
          </cell>
          <cell r="AR52">
            <v>0</v>
          </cell>
          <cell r="AT52">
            <v>192427200</v>
          </cell>
          <cell r="AU52">
            <v>1</v>
          </cell>
          <cell r="AV52">
            <v>1</v>
          </cell>
          <cell r="AW52" t="str">
            <v/>
          </cell>
          <cell r="AX52">
            <v>0</v>
          </cell>
          <cell r="AY52">
            <v>83</v>
          </cell>
          <cell r="BB52">
            <v>1</v>
          </cell>
          <cell r="BC52" t="str">
            <v/>
          </cell>
          <cell r="BE52" t="str">
            <v/>
          </cell>
          <cell r="BF52">
            <v>1</v>
          </cell>
        </row>
        <row r="53">
          <cell r="A53" t="str">
            <v>PP2400484235vn0103239992</v>
          </cell>
          <cell r="B53" t="str">
            <v>LIVA</v>
          </cell>
          <cell r="C53">
            <v>49</v>
          </cell>
          <cell r="D53" t="str">
            <v>PP2400484235</v>
          </cell>
          <cell r="E53">
            <v>23</v>
          </cell>
          <cell r="F53" t="str">
            <v>Đảng sâm</v>
          </cell>
          <cell r="G53" t="str">
            <v>2</v>
          </cell>
          <cell r="H53" t="str">
            <v>Rễ  phơi hay sấy khô của cây Đảng sâm</v>
          </cell>
          <cell r="I53" t="str">
            <v>Radix Codonopsis</v>
          </cell>
          <cell r="J53" t="str">
            <v>Sơ chế</v>
          </cell>
          <cell r="K53" t="str">
            <v>DĐVN V hoặc TCCS</v>
          </cell>
          <cell r="L53" t="str">
            <v>Kg</v>
          </cell>
          <cell r="M53">
            <v>1770</v>
          </cell>
          <cell r="N53">
            <v>952000</v>
          </cell>
          <cell r="O53">
            <v>1685040000</v>
          </cell>
          <cell r="P53" t="str">
            <v>vn0103239992</v>
          </cell>
          <cell r="Q53" t="str">
            <v>CÔNG TY CỔ PHẦN DƯỢC SƠN LÂM</v>
          </cell>
          <cell r="R53" t="str">
            <v>PP2400484235</v>
          </cell>
          <cell r="S53">
            <v>23</v>
          </cell>
          <cell r="T53" t="str">
            <v>Đảng sâm</v>
          </cell>
          <cell r="U53" t="str">
            <v>Rễ  phơi hay sấy khô của cây Đảng sâm</v>
          </cell>
          <cell r="V53" t="str">
            <v>Radix Codonopsis</v>
          </cell>
          <cell r="W53" t="str">
            <v>Thái phiến</v>
          </cell>
          <cell r="X53" t="str">
            <v>Đóng túi PE từ 1-5Kg hàn kín</v>
          </cell>
          <cell r="Y53">
            <v>2</v>
          </cell>
          <cell r="Z53" t="str">
            <v>24 tháng</v>
          </cell>
          <cell r="AA53" t="str">
            <v>B</v>
          </cell>
          <cell r="AB53" t="str">
            <v>VCT-00173-21</v>
          </cell>
          <cell r="AC53" t="str">
            <v>Công ty cổ phần Dược Sơn Lâm</v>
          </cell>
          <cell r="AD53" t="str">
            <v>Công ty cổ phần Dược Sơn Lâm</v>
          </cell>
          <cell r="AE53" t="str">
            <v>Kg</v>
          </cell>
          <cell r="AF53">
            <v>888300</v>
          </cell>
          <cell r="AG53">
            <v>1770</v>
          </cell>
          <cell r="AH53">
            <v>1572291000</v>
          </cell>
          <cell r="AI53">
            <v>0</v>
          </cell>
          <cell r="AJ53">
            <v>1572291000</v>
          </cell>
          <cell r="AK53" t="str">
            <v/>
          </cell>
          <cell r="AL53">
            <v>0</v>
          </cell>
          <cell r="AR53">
            <v>0</v>
          </cell>
          <cell r="AT53">
            <v>1572291000</v>
          </cell>
          <cell r="AU53">
            <v>2</v>
          </cell>
          <cell r="AV53">
            <v>2</v>
          </cell>
          <cell r="AW53" t="str">
            <v/>
          </cell>
          <cell r="AX53">
            <v>0</v>
          </cell>
          <cell r="AY53">
            <v>81</v>
          </cell>
          <cell r="BB53">
            <v>2</v>
          </cell>
          <cell r="BC53" t="str">
            <v/>
          </cell>
          <cell r="BE53" t="str">
            <v/>
          </cell>
          <cell r="BF53">
            <v>2</v>
          </cell>
        </row>
        <row r="54">
          <cell r="A54" t="str">
            <v>PP2400484238vn0103239992</v>
          </cell>
          <cell r="B54" t="str">
            <v>LIVA</v>
          </cell>
          <cell r="C54">
            <v>50</v>
          </cell>
          <cell r="D54" t="str">
            <v>PP2400484238</v>
          </cell>
          <cell r="E54">
            <v>26</v>
          </cell>
          <cell r="F54" t="str">
            <v>Dây đau xương</v>
          </cell>
          <cell r="G54" t="str">
            <v>2</v>
          </cell>
          <cell r="H54" t="str">
            <v>Thân đã thái thành phiến đã phơi hay sấy khô của cây Dây đau xương</v>
          </cell>
          <cell r="I54" t="str">
            <v>Caulis Tinosporae tomentosae</v>
          </cell>
          <cell r="J54" t="str">
            <v>Sơ chế</v>
          </cell>
          <cell r="K54" t="str">
            <v>DĐVN V hoặc TCCS</v>
          </cell>
          <cell r="L54" t="str">
            <v>Kg</v>
          </cell>
          <cell r="M54">
            <v>618</v>
          </cell>
          <cell r="N54">
            <v>81900</v>
          </cell>
          <cell r="O54">
            <v>50614200</v>
          </cell>
          <cell r="P54" t="str">
            <v>vn0103239992</v>
          </cell>
          <cell r="Q54" t="str">
            <v>CÔNG TY CỔ PHẦN DƯỢC SƠN LÂM</v>
          </cell>
          <cell r="R54" t="str">
            <v>PP2400484238</v>
          </cell>
          <cell r="S54">
            <v>26</v>
          </cell>
          <cell r="T54" t="str">
            <v>Dây đau xương</v>
          </cell>
          <cell r="U54" t="str">
            <v>Thân đã thái thành phiến đã phơi hay sấy khô của cây Dây đau xương</v>
          </cell>
          <cell r="V54" t="str">
            <v>Caulis Tinosporae tomentosae</v>
          </cell>
          <cell r="W54" t="str">
            <v>Lựa chọn</v>
          </cell>
          <cell r="X54" t="str">
            <v>Đóng túi PE từ 1-5Kg hàn kín</v>
          </cell>
          <cell r="Y54">
            <v>2</v>
          </cell>
          <cell r="Z54" t="str">
            <v>24 tháng</v>
          </cell>
          <cell r="AA54" t="str">
            <v>N</v>
          </cell>
          <cell r="AB54" t="str">
            <v>VCT-00220-22</v>
          </cell>
          <cell r="AC54" t="str">
            <v>Công ty cổ phần Dược Sơn Lâm</v>
          </cell>
          <cell r="AD54" t="str">
            <v>Công ty cổ phần Dược Sơn Lâm</v>
          </cell>
          <cell r="AE54" t="str">
            <v>Kg</v>
          </cell>
          <cell r="AF54">
            <v>66150</v>
          </cell>
          <cell r="AG54">
            <v>618</v>
          </cell>
          <cell r="AH54">
            <v>40880700</v>
          </cell>
          <cell r="AI54">
            <v>0</v>
          </cell>
          <cell r="AJ54">
            <v>40880700</v>
          </cell>
          <cell r="AK54" t="str">
            <v/>
          </cell>
          <cell r="AL54">
            <v>0</v>
          </cell>
          <cell r="AR54">
            <v>0</v>
          </cell>
          <cell r="AT54">
            <v>40880700</v>
          </cell>
          <cell r="AU54">
            <v>1</v>
          </cell>
          <cell r="AV54">
            <v>1</v>
          </cell>
          <cell r="AW54" t="str">
            <v/>
          </cell>
          <cell r="AX54">
            <v>0</v>
          </cell>
          <cell r="AY54">
            <v>83</v>
          </cell>
          <cell r="BB54">
            <v>1</v>
          </cell>
          <cell r="BC54" t="str">
            <v/>
          </cell>
          <cell r="BE54" t="str">
            <v/>
          </cell>
          <cell r="BF54">
            <v>1</v>
          </cell>
        </row>
        <row r="55">
          <cell r="A55" t="str">
            <v>PP2400484241vn0103239992</v>
          </cell>
          <cell r="B55" t="str">
            <v>LIVA</v>
          </cell>
          <cell r="C55">
            <v>51</v>
          </cell>
          <cell r="D55" t="str">
            <v>PP2400484241</v>
          </cell>
          <cell r="E55">
            <v>29</v>
          </cell>
          <cell r="F55" t="str">
            <v>Độc hoạt</v>
          </cell>
          <cell r="G55" t="str">
            <v>2</v>
          </cell>
          <cell r="H55" t="str">
            <v>Rễ phơi hay sấy khô của cây Độc hoạt</v>
          </cell>
          <cell r="I55" t="str">
            <v>Radix Angelicae pubescentis</v>
          </cell>
          <cell r="J55" t="str">
            <v>Sơ chế</v>
          </cell>
          <cell r="K55" t="str">
            <v>DĐVN V hoặc TCCS</v>
          </cell>
          <cell r="L55" t="str">
            <v>Kg</v>
          </cell>
          <cell r="M55">
            <v>1094</v>
          </cell>
          <cell r="N55">
            <v>388500</v>
          </cell>
          <cell r="O55">
            <v>425019000</v>
          </cell>
          <cell r="P55" t="str">
            <v>vn0103239992</v>
          </cell>
          <cell r="Q55" t="str">
            <v>CÔNG TY CỔ PHẦN DƯỢC SƠN LÂM</v>
          </cell>
          <cell r="R55" t="str">
            <v>PP2400484241</v>
          </cell>
          <cell r="S55">
            <v>29</v>
          </cell>
          <cell r="T55" t="str">
            <v>Độc hoạt</v>
          </cell>
          <cell r="U55" t="str">
            <v>Rễ phơi hay sấy khô của cây Độc hoạt</v>
          </cell>
          <cell r="V55" t="str">
            <v>Radix Angelicae pubescentis</v>
          </cell>
          <cell r="W55" t="str">
            <v>Thái phiến</v>
          </cell>
          <cell r="X55" t="str">
            <v>Đóng túi PE từ 1-5Kg hàn kín</v>
          </cell>
          <cell r="Y55">
            <v>2</v>
          </cell>
          <cell r="Z55" t="str">
            <v>24 tháng</v>
          </cell>
          <cell r="AA55" t="str">
            <v>B</v>
          </cell>
          <cell r="AB55" t="str">
            <v>VCT-00166-21</v>
          </cell>
          <cell r="AC55" t="str">
            <v>Công ty cổ phần Dược Sơn Lâm</v>
          </cell>
          <cell r="AD55" t="str">
            <v>Công ty cổ phần Dược Sơn Lâm</v>
          </cell>
          <cell r="AE55" t="str">
            <v>Kg</v>
          </cell>
          <cell r="AF55">
            <v>235200</v>
          </cell>
          <cell r="AG55">
            <v>1094</v>
          </cell>
          <cell r="AH55">
            <v>257308800</v>
          </cell>
          <cell r="AI55">
            <v>0</v>
          </cell>
          <cell r="AJ55">
            <v>257308800</v>
          </cell>
          <cell r="AK55" t="str">
            <v/>
          </cell>
          <cell r="AL55">
            <v>0</v>
          </cell>
          <cell r="AR55">
            <v>0</v>
          </cell>
          <cell r="AT55">
            <v>257308800</v>
          </cell>
          <cell r="AU55">
            <v>1</v>
          </cell>
          <cell r="AV55">
            <v>1</v>
          </cell>
          <cell r="AW55" t="str">
            <v/>
          </cell>
          <cell r="AX55">
            <v>0</v>
          </cell>
          <cell r="AY55">
            <v>81</v>
          </cell>
          <cell r="BB55">
            <v>1</v>
          </cell>
          <cell r="BC55" t="str">
            <v/>
          </cell>
          <cell r="BE55" t="str">
            <v/>
          </cell>
          <cell r="BF55">
            <v>1</v>
          </cell>
        </row>
        <row r="56">
          <cell r="A56" t="str">
            <v>PP2400484242vn0103239992</v>
          </cell>
          <cell r="B56" t="str">
            <v>LIVA</v>
          </cell>
          <cell r="C56">
            <v>52</v>
          </cell>
          <cell r="D56" t="str">
            <v>PP2400484242</v>
          </cell>
          <cell r="E56">
            <v>30</v>
          </cell>
          <cell r="F56" t="str">
            <v>Đương quy (Toàn quy, Quy đầu, Quy vỹ/quy râu)</v>
          </cell>
          <cell r="G56" t="str">
            <v>2</v>
          </cell>
          <cell r="H56" t="str">
            <v>Rễ đã phơi hay sấy khô của cây Đương quy</v>
          </cell>
          <cell r="I56" t="str">
            <v>Radix Angelicae sinensis</v>
          </cell>
          <cell r="J56" t="str">
            <v>Sơ chế</v>
          </cell>
          <cell r="K56" t="str">
            <v>DĐVN V hoặc TCCS</v>
          </cell>
          <cell r="L56" t="str">
            <v>Kg</v>
          </cell>
          <cell r="M56">
            <v>1790</v>
          </cell>
          <cell r="N56">
            <v>1035300</v>
          </cell>
          <cell r="O56">
            <v>1853187000</v>
          </cell>
          <cell r="P56" t="str">
            <v>vn0103239992</v>
          </cell>
          <cell r="Q56" t="str">
            <v>CÔNG TY CỔ PHẦN DƯỢC SƠN LÂM</v>
          </cell>
          <cell r="R56" t="str">
            <v>PP2400484242</v>
          </cell>
          <cell r="S56">
            <v>30</v>
          </cell>
          <cell r="T56" t="str">
            <v>Đương quy (Toàn quy, Quy đầu, Quy vỹ/quy râu)</v>
          </cell>
          <cell r="U56" t="str">
            <v>Rễ đã phơi hay sấy khô của cây Đương quy</v>
          </cell>
          <cell r="V56" t="str">
            <v>Radix Angelicae sinensis</v>
          </cell>
          <cell r="W56" t="str">
            <v>Thái phiến</v>
          </cell>
          <cell r="X56" t="str">
            <v>Đóng túi PE từ 1-5Kg hàn kín</v>
          </cell>
          <cell r="Y56">
            <v>2</v>
          </cell>
          <cell r="Z56" t="str">
            <v>24 tháng</v>
          </cell>
          <cell r="AA56" t="str">
            <v>B</v>
          </cell>
          <cell r="AB56" t="str">
            <v>VCT-00179-21</v>
          </cell>
          <cell r="AC56" t="str">
            <v>Công ty cổ phần Dược Sơn Lâm</v>
          </cell>
          <cell r="AD56" t="str">
            <v>Công ty cổ phần Dược Sơn Lâm</v>
          </cell>
          <cell r="AE56" t="str">
            <v>Kg</v>
          </cell>
          <cell r="AF56">
            <v>894600</v>
          </cell>
          <cell r="AG56">
            <v>1790</v>
          </cell>
          <cell r="AH56">
            <v>1601334000</v>
          </cell>
          <cell r="AI56">
            <v>0</v>
          </cell>
          <cell r="AJ56">
            <v>1601334000</v>
          </cell>
          <cell r="AK56" t="str">
            <v/>
          </cell>
          <cell r="AL56">
            <v>0</v>
          </cell>
          <cell r="AR56">
            <v>0</v>
          </cell>
          <cell r="AT56">
            <v>1601334000</v>
          </cell>
          <cell r="AU56">
            <v>3</v>
          </cell>
          <cell r="AV56">
            <v>3</v>
          </cell>
          <cell r="AW56" t="str">
            <v/>
          </cell>
          <cell r="AX56">
            <v>0</v>
          </cell>
          <cell r="AY56">
            <v>81</v>
          </cell>
          <cell r="BB56">
            <v>3</v>
          </cell>
          <cell r="BC56" t="str">
            <v/>
          </cell>
          <cell r="BE56" t="str">
            <v/>
          </cell>
          <cell r="BF56">
            <v>3</v>
          </cell>
        </row>
        <row r="57">
          <cell r="A57" t="str">
            <v>PP2400484254vn0103239992</v>
          </cell>
          <cell r="B57" t="str">
            <v>LIVA</v>
          </cell>
          <cell r="C57">
            <v>53</v>
          </cell>
          <cell r="D57" t="str">
            <v>PP2400484254</v>
          </cell>
          <cell r="E57">
            <v>42</v>
          </cell>
          <cell r="F57" t="str">
            <v>Ké đầu ngựa (Thương nhĩ tử)</v>
          </cell>
          <cell r="G57" t="str">
            <v>2</v>
          </cell>
          <cell r="H57" t="str">
            <v>Quả già phơi hoặc sấy khô của cây Ké đầu ngựa</v>
          </cell>
          <cell r="I57" t="str">
            <v>Fructus Xanthii strumarii</v>
          </cell>
          <cell r="J57" t="str">
            <v>Sơ chế</v>
          </cell>
          <cell r="K57" t="str">
            <v>DĐVN V hoặc TCCS</v>
          </cell>
          <cell r="L57" t="str">
            <v>Kg</v>
          </cell>
          <cell r="M57">
            <v>106</v>
          </cell>
          <cell r="N57">
            <v>207000</v>
          </cell>
          <cell r="O57">
            <v>21942000</v>
          </cell>
          <cell r="P57" t="str">
            <v>vn0103239992</v>
          </cell>
          <cell r="Q57" t="str">
            <v>CÔNG TY CỔ PHẦN DƯỢC SƠN LÂM</v>
          </cell>
          <cell r="R57" t="str">
            <v>PP2400484254</v>
          </cell>
          <cell r="S57">
            <v>42</v>
          </cell>
          <cell r="T57" t="str">
            <v>Ké đầu ngựa (Thương nhĩ tử)</v>
          </cell>
          <cell r="U57" t="str">
            <v>Quả già phơi hoặc sấy khô của cây Ké đầu ngựa</v>
          </cell>
          <cell r="V57" t="str">
            <v>Fructus Xanthii strumarii</v>
          </cell>
          <cell r="W57" t="str">
            <v>Lựa chọn</v>
          </cell>
          <cell r="X57" t="str">
            <v>Đóng túi PE từ 1-5Kg hàn kín</v>
          </cell>
          <cell r="Y57">
            <v>2</v>
          </cell>
          <cell r="Z57" t="str">
            <v>24 tháng</v>
          </cell>
          <cell r="AA57" t="str">
            <v>N</v>
          </cell>
          <cell r="AB57" t="str">
            <v>VCT-00233-22</v>
          </cell>
          <cell r="AC57" t="str">
            <v>Công ty cổ phần Dược Sơn Lâm</v>
          </cell>
          <cell r="AD57" t="str">
            <v>Công ty cổ phần Dược Sơn Lâm</v>
          </cell>
          <cell r="AE57" t="str">
            <v>Kg</v>
          </cell>
          <cell r="AF57">
            <v>179550</v>
          </cell>
          <cell r="AG57">
            <v>106</v>
          </cell>
          <cell r="AH57">
            <v>19032300</v>
          </cell>
          <cell r="AI57">
            <v>0</v>
          </cell>
          <cell r="AJ57">
            <v>19032300</v>
          </cell>
          <cell r="AK57" t="str">
            <v/>
          </cell>
          <cell r="AL57" t="str">
            <v>Không</v>
          </cell>
          <cell r="AR57">
            <v>0</v>
          </cell>
          <cell r="AT57">
            <v>19032300</v>
          </cell>
          <cell r="AU57">
            <v>1</v>
          </cell>
          <cell r="AV57">
            <v>1</v>
          </cell>
          <cell r="AW57" t="str">
            <v/>
          </cell>
          <cell r="AX57">
            <v>0</v>
          </cell>
          <cell r="AY57">
            <v>83</v>
          </cell>
          <cell r="BB57">
            <v>1</v>
          </cell>
          <cell r="BC57" t="str">
            <v/>
          </cell>
          <cell r="BE57" t="str">
            <v/>
          </cell>
          <cell r="BF57">
            <v>1</v>
          </cell>
        </row>
        <row r="58">
          <cell r="A58" t="str">
            <v>PP2400484259vn0103239992</v>
          </cell>
          <cell r="B58" t="str">
            <v>LIVA</v>
          </cell>
          <cell r="C58">
            <v>54</v>
          </cell>
          <cell r="D58" t="str">
            <v>PP2400484259</v>
          </cell>
          <cell r="E58">
            <v>47</v>
          </cell>
          <cell r="F58" t="str">
            <v>Kim ngân hoa</v>
          </cell>
          <cell r="G58" t="str">
            <v>2</v>
          </cell>
          <cell r="H58" t="str">
            <v>Nụ hoa có lẫn một số hoa đã phơi hay sấy khô của cây Kim ngân</v>
          </cell>
          <cell r="I58" t="str">
            <v>Flos Lonicerae</v>
          </cell>
          <cell r="J58" t="str">
            <v>Sơ chế</v>
          </cell>
          <cell r="K58" t="str">
            <v>DĐVN V hoặc TCCS</v>
          </cell>
          <cell r="L58" t="str">
            <v>Kg</v>
          </cell>
          <cell r="M58">
            <v>150</v>
          </cell>
          <cell r="N58">
            <v>1575000</v>
          </cell>
          <cell r="O58">
            <v>236250000</v>
          </cell>
          <cell r="P58" t="str">
            <v>vn0103239992</v>
          </cell>
          <cell r="Q58" t="str">
            <v>CÔNG TY CỔ PHẦN DƯỢC SƠN LÂM</v>
          </cell>
          <cell r="R58" t="str">
            <v>PP2400484259</v>
          </cell>
          <cell r="S58">
            <v>47</v>
          </cell>
          <cell r="T58" t="str">
            <v>Kim ngân hoa</v>
          </cell>
          <cell r="U58" t="str">
            <v>Nụ hoa có lẫn một số hoa đã phơi hay sấy khô của cây Kim ngân</v>
          </cell>
          <cell r="V58" t="str">
            <v>Flos Lonicerae</v>
          </cell>
          <cell r="W58" t="str">
            <v>Lựa chọn</v>
          </cell>
          <cell r="X58" t="str">
            <v>Đóng túi PE từ 1-5Kg hàn kín</v>
          </cell>
          <cell r="Y58">
            <v>2</v>
          </cell>
          <cell r="Z58" t="str">
            <v>24 tháng</v>
          </cell>
          <cell r="AA58" t="str">
            <v>B</v>
          </cell>
          <cell r="AB58" t="str">
            <v>VCT-00222-22</v>
          </cell>
          <cell r="AC58" t="str">
            <v>Công ty cổ phần Dược Sơn Lâm</v>
          </cell>
          <cell r="AD58" t="str">
            <v>Công ty cổ phần Dược Sơn Lâm</v>
          </cell>
          <cell r="AE58" t="str">
            <v>Kg</v>
          </cell>
          <cell r="AF58">
            <v>964950</v>
          </cell>
          <cell r="AG58">
            <v>150</v>
          </cell>
          <cell r="AH58">
            <v>144742500</v>
          </cell>
          <cell r="AI58">
            <v>0</v>
          </cell>
          <cell r="AJ58">
            <v>144742500</v>
          </cell>
          <cell r="AK58" t="str">
            <v/>
          </cell>
          <cell r="AL58">
            <v>0</v>
          </cell>
          <cell r="AR58">
            <v>0</v>
          </cell>
          <cell r="AT58">
            <v>144742500</v>
          </cell>
          <cell r="AU58">
            <v>2</v>
          </cell>
          <cell r="AV58">
            <v>2</v>
          </cell>
          <cell r="AW58" t="str">
            <v/>
          </cell>
          <cell r="AX58">
            <v>0</v>
          </cell>
          <cell r="AY58">
            <v>81</v>
          </cell>
          <cell r="BB58">
            <v>2</v>
          </cell>
          <cell r="BC58" t="str">
            <v/>
          </cell>
          <cell r="BE58" t="str">
            <v/>
          </cell>
          <cell r="BF58">
            <v>2</v>
          </cell>
        </row>
        <row r="59">
          <cell r="A59" t="str">
            <v>PP2400484262vn0103239992</v>
          </cell>
          <cell r="B59" t="str">
            <v>LIVA</v>
          </cell>
          <cell r="C59">
            <v>55</v>
          </cell>
          <cell r="D59" t="str">
            <v>PP2400484262</v>
          </cell>
          <cell r="E59">
            <v>50</v>
          </cell>
          <cell r="F59" t="str">
            <v>Liên kiều</v>
          </cell>
          <cell r="G59" t="str">
            <v>2</v>
          </cell>
          <cell r="H59" t="str">
            <v>Quả chín đã phơi hay sấy khô của cây Liên kiều</v>
          </cell>
          <cell r="I59" t="str">
            <v>Fructus Forsythiae</v>
          </cell>
          <cell r="J59" t="str">
            <v>Sơ chế</v>
          </cell>
          <cell r="K59" t="str">
            <v>DĐVN V hoặc TCCS</v>
          </cell>
          <cell r="L59" t="str">
            <v>Kg</v>
          </cell>
          <cell r="M59">
            <v>136</v>
          </cell>
          <cell r="N59">
            <v>1365000</v>
          </cell>
          <cell r="O59">
            <v>185640000</v>
          </cell>
          <cell r="P59" t="str">
            <v>vn0103239992</v>
          </cell>
          <cell r="Q59" t="str">
            <v>CÔNG TY CỔ PHẦN DƯỢC SƠN LÂM</v>
          </cell>
          <cell r="R59" t="str">
            <v>PP2400484262</v>
          </cell>
          <cell r="S59">
            <v>50</v>
          </cell>
          <cell r="T59" t="str">
            <v>Liên kiều</v>
          </cell>
          <cell r="U59" t="str">
            <v>Quả chín đã phơi hay sấy khô của cây Liên kiều</v>
          </cell>
          <cell r="V59" t="str">
            <v>Fructus Forsythiae</v>
          </cell>
          <cell r="W59" t="str">
            <v>Bỏ hạt</v>
          </cell>
          <cell r="X59" t="str">
            <v>Đóng túi PE từ 1-5Kg hàn kín</v>
          </cell>
          <cell r="Y59">
            <v>2</v>
          </cell>
          <cell r="Z59" t="str">
            <v>24 tháng</v>
          </cell>
          <cell r="AA59" t="str">
            <v>B</v>
          </cell>
          <cell r="AB59" t="str">
            <v>VCT-00223-22</v>
          </cell>
          <cell r="AC59" t="str">
            <v>Công ty cổ phần Dược Sơn Lâm</v>
          </cell>
          <cell r="AD59" t="str">
            <v>Công ty cổ phần Dược Sơn Lâm</v>
          </cell>
          <cell r="AE59" t="str">
            <v>Kg</v>
          </cell>
          <cell r="AF59">
            <v>1220100</v>
          </cell>
          <cell r="AG59">
            <v>136</v>
          </cell>
          <cell r="AH59">
            <v>165933600</v>
          </cell>
          <cell r="AI59">
            <v>0</v>
          </cell>
          <cell r="AJ59">
            <v>165933600</v>
          </cell>
          <cell r="AK59" t="str">
            <v/>
          </cell>
          <cell r="AL59">
            <v>0</v>
          </cell>
          <cell r="AR59">
            <v>0</v>
          </cell>
          <cell r="AT59">
            <v>165933600</v>
          </cell>
          <cell r="AU59">
            <v>2</v>
          </cell>
          <cell r="AV59">
            <v>2</v>
          </cell>
          <cell r="AW59" t="str">
            <v/>
          </cell>
          <cell r="AX59">
            <v>0</v>
          </cell>
          <cell r="AY59">
            <v>81</v>
          </cell>
          <cell r="BB59">
            <v>2</v>
          </cell>
          <cell r="BC59" t="str">
            <v/>
          </cell>
          <cell r="BE59" t="str">
            <v/>
          </cell>
          <cell r="BF59">
            <v>2</v>
          </cell>
        </row>
        <row r="60">
          <cell r="A60" t="str">
            <v>PP2400484272vn0103239992</v>
          </cell>
          <cell r="B60" t="str">
            <v>LIVA</v>
          </cell>
          <cell r="C60">
            <v>56</v>
          </cell>
          <cell r="D60" t="str">
            <v>PP2400484272</v>
          </cell>
          <cell r="E60">
            <v>60</v>
          </cell>
          <cell r="F60" t="str">
            <v>Ngũ gia bì chân chim</v>
          </cell>
          <cell r="G60" t="str">
            <v>2</v>
          </cell>
          <cell r="H60" t="str">
            <v>Vỏ thân và vỏ cành đã phơi khô của cây Ngũ gia bì chân chim</v>
          </cell>
          <cell r="I60" t="str">
            <v>Cortex Schefflerae heptaphyllae</v>
          </cell>
          <cell r="J60" t="str">
            <v>Sơ chế</v>
          </cell>
          <cell r="K60" t="str">
            <v>DĐVN V hoặc TCCS</v>
          </cell>
          <cell r="L60" t="str">
            <v>Kg</v>
          </cell>
          <cell r="M60">
            <v>290</v>
          </cell>
          <cell r="N60">
            <v>163800</v>
          </cell>
          <cell r="O60">
            <v>47502000</v>
          </cell>
          <cell r="P60" t="str">
            <v>vn0103239992</v>
          </cell>
          <cell r="Q60" t="str">
            <v>CÔNG TY CỔ PHẦN DƯỢC SƠN LÂM</v>
          </cell>
          <cell r="R60" t="str">
            <v>PP2400484272</v>
          </cell>
          <cell r="S60">
            <v>60</v>
          </cell>
          <cell r="T60" t="str">
            <v>Ngũ gia bì chân chim</v>
          </cell>
          <cell r="U60" t="str">
            <v>Vỏ thân và vỏ cành đã phơi khô của cây Ngũ gia bì chân chim</v>
          </cell>
          <cell r="V60" t="str">
            <v>Cortex Schefflerae heptaphyllae</v>
          </cell>
          <cell r="W60" t="str">
            <v>Thái phiến</v>
          </cell>
          <cell r="X60" t="str">
            <v>Đóng túi PE từ 1-5Kg hàn kín</v>
          </cell>
          <cell r="Y60">
            <v>2</v>
          </cell>
          <cell r="Z60" t="str">
            <v>24 tháng</v>
          </cell>
          <cell r="AA60" t="str">
            <v>N</v>
          </cell>
          <cell r="AB60" t="str">
            <v>VCT-00224-22</v>
          </cell>
          <cell r="AC60" t="str">
            <v>Công ty cổ phần Dược Sơn Lâm</v>
          </cell>
          <cell r="AD60" t="str">
            <v>Công ty cổ phần Dược Sơn Lâm</v>
          </cell>
          <cell r="AE60" t="str">
            <v>Kg</v>
          </cell>
          <cell r="AF60">
            <v>119700</v>
          </cell>
          <cell r="AG60">
            <v>290</v>
          </cell>
          <cell r="AH60">
            <v>34713000</v>
          </cell>
          <cell r="AI60">
            <v>0</v>
          </cell>
          <cell r="AJ60">
            <v>34713000</v>
          </cell>
          <cell r="AK60" t="str">
            <v/>
          </cell>
          <cell r="AL60" t="str">
            <v>Không</v>
          </cell>
          <cell r="AR60">
            <v>0</v>
          </cell>
          <cell r="AT60">
            <v>34713000</v>
          </cell>
          <cell r="AU60">
            <v>2</v>
          </cell>
          <cell r="AV60">
            <v>2</v>
          </cell>
          <cell r="AW60" t="str">
            <v/>
          </cell>
          <cell r="AX60">
            <v>0</v>
          </cell>
          <cell r="AY60">
            <v>83</v>
          </cell>
          <cell r="BB60">
            <v>2</v>
          </cell>
          <cell r="BC60" t="str">
            <v/>
          </cell>
          <cell r="BE60" t="str">
            <v/>
          </cell>
          <cell r="BF60">
            <v>2</v>
          </cell>
        </row>
        <row r="61">
          <cell r="A61" t="str">
            <v>PP2400484276vn0103239992</v>
          </cell>
          <cell r="B61" t="str">
            <v>LIVA</v>
          </cell>
          <cell r="C61">
            <v>57</v>
          </cell>
          <cell r="D61" t="str">
            <v>PP2400484276</v>
          </cell>
          <cell r="E61">
            <v>64</v>
          </cell>
          <cell r="F61" t="str">
            <v>Phòng phong</v>
          </cell>
          <cell r="G61" t="str">
            <v>2</v>
          </cell>
          <cell r="H61" t="str">
            <v>Rễ đã được phơi khô của cây Phòng phong</v>
          </cell>
          <cell r="I61" t="str">
            <v>Radix Saposhnikoviae divaricatae</v>
          </cell>
          <cell r="J61" t="str">
            <v>Sơ chế</v>
          </cell>
          <cell r="K61" t="str">
            <v>DĐVN V hoặc TCCS</v>
          </cell>
          <cell r="L61" t="str">
            <v>Kg</v>
          </cell>
          <cell r="M61">
            <v>684</v>
          </cell>
          <cell r="N61">
            <v>1685000</v>
          </cell>
          <cell r="O61">
            <v>1152540000</v>
          </cell>
          <cell r="P61" t="str">
            <v>vn0103239992</v>
          </cell>
          <cell r="Q61" t="str">
            <v>CÔNG TY CỔ PHẦN DƯỢC SƠN LÂM</v>
          </cell>
          <cell r="R61" t="str">
            <v>PP2400484276</v>
          </cell>
          <cell r="S61">
            <v>64</v>
          </cell>
          <cell r="T61" t="str">
            <v>Phòng phong</v>
          </cell>
          <cell r="U61" t="str">
            <v>Rễ đã được phơi khô của cây Phòng phong</v>
          </cell>
          <cell r="V61" t="str">
            <v>Radix Saposhnikoviae divaricatae</v>
          </cell>
          <cell r="W61" t="str">
            <v>Thái phiến</v>
          </cell>
          <cell r="X61" t="str">
            <v>Đóng túi PE từ 1-5Kg hàn kín</v>
          </cell>
          <cell r="Y61">
            <v>2</v>
          </cell>
          <cell r="Z61" t="str">
            <v>24 tháng</v>
          </cell>
          <cell r="AA61" t="str">
            <v>B</v>
          </cell>
          <cell r="AB61" t="str">
            <v>VCT-00169-21</v>
          </cell>
          <cell r="AC61" t="str">
            <v>Công ty cổ phần Dược Sơn Lâm</v>
          </cell>
          <cell r="AD61" t="str">
            <v>Công ty cổ phần Dược Sơn Lâm</v>
          </cell>
          <cell r="AE61" t="str">
            <v>Kg</v>
          </cell>
          <cell r="AF61">
            <v>950250</v>
          </cell>
          <cell r="AG61">
            <v>684</v>
          </cell>
          <cell r="AH61">
            <v>649971000</v>
          </cell>
          <cell r="AI61">
            <v>0</v>
          </cell>
          <cell r="AJ61">
            <v>649971000</v>
          </cell>
          <cell r="AK61" t="str">
            <v/>
          </cell>
          <cell r="AL61" t="str">
            <v>Không</v>
          </cell>
          <cell r="AR61">
            <v>0</v>
          </cell>
          <cell r="AT61">
            <v>649971000</v>
          </cell>
          <cell r="AU61">
            <v>1</v>
          </cell>
          <cell r="AV61">
            <v>1</v>
          </cell>
          <cell r="AW61" t="str">
            <v/>
          </cell>
          <cell r="AX61">
            <v>0</v>
          </cell>
          <cell r="AY61">
            <v>81</v>
          </cell>
          <cell r="BB61">
            <v>1</v>
          </cell>
          <cell r="BC61" t="str">
            <v/>
          </cell>
          <cell r="BE61" t="str">
            <v/>
          </cell>
          <cell r="BF61">
            <v>1</v>
          </cell>
        </row>
        <row r="62">
          <cell r="A62" t="str">
            <v>PP2400484281vn0103239992</v>
          </cell>
          <cell r="B62" t="str">
            <v>LIVA</v>
          </cell>
          <cell r="C62">
            <v>58</v>
          </cell>
          <cell r="D62" t="str">
            <v>PP2400484281</v>
          </cell>
          <cell r="E62">
            <v>69</v>
          </cell>
          <cell r="F62" t="str">
            <v>Sa sâm</v>
          </cell>
          <cell r="G62" t="str">
            <v>2</v>
          </cell>
          <cell r="H62" t="str">
            <v>Rễ đã phơi hay sấy khô của cây Sa sâm</v>
          </cell>
          <cell r="I62" t="str">
            <v>Radix Glehniae</v>
          </cell>
          <cell r="J62" t="str">
            <v>Sơ chế</v>
          </cell>
          <cell r="K62" t="str">
            <v>DĐVN V hoặc TCCS</v>
          </cell>
          <cell r="L62" t="str">
            <v>Kg</v>
          </cell>
          <cell r="M62">
            <v>824</v>
          </cell>
          <cell r="N62">
            <v>685650</v>
          </cell>
          <cell r="O62">
            <v>564975600</v>
          </cell>
          <cell r="P62" t="str">
            <v>vn0103239992</v>
          </cell>
          <cell r="Q62" t="str">
            <v>CÔNG TY CỔ PHẦN DƯỢC SƠN LÂM</v>
          </cell>
          <cell r="R62" t="str">
            <v>PP2400484281</v>
          </cell>
          <cell r="S62">
            <v>69</v>
          </cell>
          <cell r="T62" t="str">
            <v>Sa sâm</v>
          </cell>
          <cell r="U62" t="str">
            <v>Rễ đã phơi hay sấy khô của cây Sa sâm</v>
          </cell>
          <cell r="V62" t="str">
            <v>Radix Glehniae</v>
          </cell>
          <cell r="W62" t="str">
            <v>Thái phiến</v>
          </cell>
          <cell r="X62" t="str">
            <v>Đóng túi PE từ 1-5Kg hàn kín</v>
          </cell>
          <cell r="Y62">
            <v>2</v>
          </cell>
          <cell r="Z62" t="str">
            <v>24 tháng</v>
          </cell>
          <cell r="AA62" t="str">
            <v>B</v>
          </cell>
          <cell r="AB62" t="str">
            <v>VCT-00167-21</v>
          </cell>
          <cell r="AC62" t="str">
            <v>Công ty cổ phần Dược Sơn Lâm</v>
          </cell>
          <cell r="AD62" t="str">
            <v>Công ty cổ phần Dược Sơn Lâm</v>
          </cell>
          <cell r="AE62" t="str">
            <v>Kg</v>
          </cell>
          <cell r="AF62">
            <v>525000</v>
          </cell>
          <cell r="AG62">
            <v>824</v>
          </cell>
          <cell r="AH62">
            <v>432600000</v>
          </cell>
          <cell r="AI62">
            <v>0</v>
          </cell>
          <cell r="AJ62">
            <v>432600000</v>
          </cell>
          <cell r="AK62" t="str">
            <v/>
          </cell>
          <cell r="AL62" t="str">
            <v>Không</v>
          </cell>
          <cell r="AR62">
            <v>0</v>
          </cell>
          <cell r="AT62">
            <v>432600000</v>
          </cell>
          <cell r="AU62">
            <v>1</v>
          </cell>
          <cell r="AV62">
            <v>1</v>
          </cell>
          <cell r="AW62" t="str">
            <v/>
          </cell>
          <cell r="AX62">
            <v>0</v>
          </cell>
          <cell r="AY62">
            <v>81</v>
          </cell>
          <cell r="BB62">
            <v>1</v>
          </cell>
          <cell r="BC62" t="str">
            <v/>
          </cell>
          <cell r="BE62" t="str">
            <v/>
          </cell>
          <cell r="BF62">
            <v>1</v>
          </cell>
        </row>
        <row r="63">
          <cell r="A63" t="str">
            <v>PP2400484282vn0103239992</v>
          </cell>
          <cell r="B63" t="str">
            <v>LIVA</v>
          </cell>
          <cell r="C63">
            <v>59</v>
          </cell>
          <cell r="D63" t="str">
            <v>PP2400484282</v>
          </cell>
          <cell r="E63">
            <v>70</v>
          </cell>
          <cell r="F63" t="str">
            <v>Sài hồ</v>
          </cell>
          <cell r="G63" t="str">
            <v>2</v>
          </cell>
          <cell r="H63" t="str">
            <v>Rễ phơi hay sấy khô của cây Bắc sài hồ</v>
          </cell>
          <cell r="I63" t="str">
            <v>Radix Bupleuri</v>
          </cell>
          <cell r="J63" t="str">
            <v>Sơ chế</v>
          </cell>
          <cell r="K63" t="str">
            <v>DĐVN V hoặc TCCS</v>
          </cell>
          <cell r="L63" t="str">
            <v>Kg</v>
          </cell>
          <cell r="M63">
            <v>154</v>
          </cell>
          <cell r="N63">
            <v>1038000</v>
          </cell>
          <cell r="O63">
            <v>159852000</v>
          </cell>
          <cell r="P63" t="str">
            <v>vn0103239992</v>
          </cell>
          <cell r="Q63" t="str">
            <v>CÔNG TY CỔ PHẦN DƯỢC SƠN LÂM</v>
          </cell>
          <cell r="R63" t="str">
            <v>PP2400484282</v>
          </cell>
          <cell r="S63">
            <v>70</v>
          </cell>
          <cell r="T63" t="str">
            <v>Sài hồ</v>
          </cell>
          <cell r="U63" t="str">
            <v>Rễ phơi hay sấy khô của cây Bắc sài hồ</v>
          </cell>
          <cell r="V63" t="str">
            <v>Radix Bupleuri</v>
          </cell>
          <cell r="W63" t="str">
            <v>Thái phiến</v>
          </cell>
          <cell r="X63" t="str">
            <v>Đóng túi PE từ 1-5Kg hàn kín</v>
          </cell>
          <cell r="Y63">
            <v>2</v>
          </cell>
          <cell r="Z63" t="str">
            <v>24 tháng</v>
          </cell>
          <cell r="AA63" t="str">
            <v>B</v>
          </cell>
          <cell r="AB63" t="str">
            <v>VCT-00252-22</v>
          </cell>
          <cell r="AC63" t="str">
            <v>Công ty cổ phần Dược Sơn Lâm</v>
          </cell>
          <cell r="AD63" t="str">
            <v>Công ty cổ phần Dược Sơn Lâm</v>
          </cell>
          <cell r="AE63" t="str">
            <v>Kg</v>
          </cell>
          <cell r="AF63">
            <v>990150</v>
          </cell>
          <cell r="AG63">
            <v>154</v>
          </cell>
          <cell r="AH63">
            <v>152483100</v>
          </cell>
          <cell r="AI63">
            <v>0</v>
          </cell>
          <cell r="AJ63">
            <v>152483100</v>
          </cell>
          <cell r="AK63" t="str">
            <v/>
          </cell>
          <cell r="AL63">
            <v>0</v>
          </cell>
          <cell r="AR63">
            <v>0</v>
          </cell>
          <cell r="AT63">
            <v>152483100</v>
          </cell>
          <cell r="AU63">
            <v>3</v>
          </cell>
          <cell r="AV63">
            <v>3</v>
          </cell>
          <cell r="AW63" t="str">
            <v/>
          </cell>
          <cell r="AX63">
            <v>0</v>
          </cell>
          <cell r="AY63">
            <v>81</v>
          </cell>
          <cell r="BB63">
            <v>3</v>
          </cell>
          <cell r="BC63" t="str">
            <v/>
          </cell>
          <cell r="BE63" t="str">
            <v/>
          </cell>
          <cell r="BF63">
            <v>3</v>
          </cell>
        </row>
        <row r="64">
          <cell r="A64" t="str">
            <v>PP2400484283vn0103239992</v>
          </cell>
          <cell r="B64" t="str">
            <v>LIVA</v>
          </cell>
          <cell r="C64">
            <v>60</v>
          </cell>
          <cell r="D64" t="str">
            <v>PP2400484283</v>
          </cell>
          <cell r="E64">
            <v>71</v>
          </cell>
          <cell r="F64" t="str">
            <v>Sinh địa</v>
          </cell>
          <cell r="G64" t="str">
            <v>2</v>
          </cell>
          <cell r="H64" t="str">
            <v>Rễ củ đã  phơi hay sấy khô của cây Địa hoàng</v>
          </cell>
          <cell r="I64" t="str">
            <v>Radix Rehmanniae glutinosae</v>
          </cell>
          <cell r="J64" t="str">
            <v>Sơ chế</v>
          </cell>
          <cell r="K64" t="str">
            <v>DĐVN V hoặc TCCS</v>
          </cell>
          <cell r="L64" t="str">
            <v>Kg</v>
          </cell>
          <cell r="M64">
            <v>526</v>
          </cell>
          <cell r="N64">
            <v>689955</v>
          </cell>
          <cell r="O64">
            <v>362916330</v>
          </cell>
          <cell r="P64" t="str">
            <v>vn0103239992</v>
          </cell>
          <cell r="Q64" t="str">
            <v>CÔNG TY CỔ PHẦN DƯỢC SƠN LÂM</v>
          </cell>
          <cell r="R64" t="str">
            <v>PP2400484283</v>
          </cell>
          <cell r="S64">
            <v>71</v>
          </cell>
          <cell r="T64" t="str">
            <v>Sinh địa</v>
          </cell>
          <cell r="U64" t="str">
            <v>Rễ củ đã  phơi hay sấy khô của cây Địa hoàng</v>
          </cell>
          <cell r="V64" t="str">
            <v>Radix Rehmanniae glutinosae</v>
          </cell>
          <cell r="W64" t="str">
            <v>Thái phiến</v>
          </cell>
          <cell r="X64" t="str">
            <v>Đóng túi PE từ 1-5Kg hàn kín</v>
          </cell>
          <cell r="Y64">
            <v>2</v>
          </cell>
          <cell r="Z64" t="str">
            <v>24 tháng</v>
          </cell>
          <cell r="AA64" t="str">
            <v>B</v>
          </cell>
          <cell r="AB64" t="str">
            <v>VCT-00225-22</v>
          </cell>
          <cell r="AC64" t="str">
            <v>Công ty cổ phần Dược Sơn Lâm</v>
          </cell>
          <cell r="AD64" t="str">
            <v>Công ty cổ phần Dược Sơn Lâm</v>
          </cell>
          <cell r="AE64" t="str">
            <v>Kg</v>
          </cell>
          <cell r="AF64">
            <v>249900</v>
          </cell>
          <cell r="AG64">
            <v>526</v>
          </cell>
          <cell r="AH64">
            <v>131447400</v>
          </cell>
          <cell r="AI64">
            <v>0</v>
          </cell>
          <cell r="AJ64">
            <v>131447400</v>
          </cell>
          <cell r="AK64" t="str">
            <v/>
          </cell>
          <cell r="AL64">
            <v>0</v>
          </cell>
          <cell r="AR64">
            <v>0</v>
          </cell>
          <cell r="AT64">
            <v>131447400</v>
          </cell>
          <cell r="AU64">
            <v>1</v>
          </cell>
          <cell r="AV64">
            <v>1</v>
          </cell>
          <cell r="AW64" t="str">
            <v/>
          </cell>
          <cell r="AX64">
            <v>0</v>
          </cell>
          <cell r="AY64">
            <v>81</v>
          </cell>
          <cell r="BB64">
            <v>1</v>
          </cell>
          <cell r="BC64" t="str">
            <v/>
          </cell>
          <cell r="BE64">
            <v>0.36219753462182314</v>
          </cell>
          <cell r="BF64">
            <v>1</v>
          </cell>
        </row>
        <row r="65">
          <cell r="A65" t="str">
            <v>PP2400484286vn0103239992</v>
          </cell>
          <cell r="B65" t="str">
            <v>LIVA</v>
          </cell>
          <cell r="C65">
            <v>61</v>
          </cell>
          <cell r="D65" t="str">
            <v>PP2400484286</v>
          </cell>
          <cell r="E65">
            <v>74</v>
          </cell>
          <cell r="F65" t="str">
            <v>Tần giao</v>
          </cell>
          <cell r="G65" t="str">
            <v>2</v>
          </cell>
          <cell r="H65" t="str">
            <v>Rễ phơi hay sấy khô của một số loài Tần giao</v>
          </cell>
          <cell r="I65" t="str">
            <v>Radix Gentianae macrophyllae</v>
          </cell>
          <cell r="J65" t="str">
            <v>Sơ chế</v>
          </cell>
          <cell r="K65" t="str">
            <v>DĐVN V hoặc TCCS</v>
          </cell>
          <cell r="L65" t="str">
            <v>Kg</v>
          </cell>
          <cell r="M65">
            <v>656</v>
          </cell>
          <cell r="N65">
            <v>1417500</v>
          </cell>
          <cell r="O65">
            <v>929880000</v>
          </cell>
          <cell r="P65" t="str">
            <v>vn0103239992</v>
          </cell>
          <cell r="Q65" t="str">
            <v>CÔNG TY CỔ PHẦN DƯỢC SƠN LÂM</v>
          </cell>
          <cell r="R65" t="str">
            <v>PP2400484286</v>
          </cell>
          <cell r="S65">
            <v>74</v>
          </cell>
          <cell r="T65" t="str">
            <v>Tần giao</v>
          </cell>
          <cell r="U65" t="str">
            <v>Rễ phơi hay sấy khô của một số loài Tần giao</v>
          </cell>
          <cell r="V65" t="str">
            <v>Radix Gentianae macrophyllae</v>
          </cell>
          <cell r="W65" t="str">
            <v>Thái phiến</v>
          </cell>
          <cell r="X65" t="str">
            <v>Đóng túi PE từ 1-5Kg hàn kín</v>
          </cell>
          <cell r="Y65">
            <v>2</v>
          </cell>
          <cell r="Z65" t="str">
            <v>24 tháng</v>
          </cell>
          <cell r="AA65" t="str">
            <v>B</v>
          </cell>
          <cell r="AB65" t="str">
            <v>VCT-00168-21</v>
          </cell>
          <cell r="AC65" t="str">
            <v>Công ty cổ phần Dược Sơn Lâm</v>
          </cell>
          <cell r="AD65" t="str">
            <v>Công ty cổ phần Dược Sơn Lâm</v>
          </cell>
          <cell r="AE65" t="str">
            <v>Kg</v>
          </cell>
          <cell r="AF65">
            <v>814800</v>
          </cell>
          <cell r="AG65">
            <v>656</v>
          </cell>
          <cell r="AH65">
            <v>534508800</v>
          </cell>
          <cell r="AI65">
            <v>0</v>
          </cell>
          <cell r="AJ65">
            <v>534508800</v>
          </cell>
          <cell r="AK65" t="str">
            <v/>
          </cell>
          <cell r="AL65">
            <v>0</v>
          </cell>
          <cell r="AR65">
            <v>0</v>
          </cell>
          <cell r="AT65">
            <v>534508800</v>
          </cell>
          <cell r="AU65">
            <v>2</v>
          </cell>
          <cell r="AV65">
            <v>2</v>
          </cell>
          <cell r="AW65" t="str">
            <v/>
          </cell>
          <cell r="AX65">
            <v>0</v>
          </cell>
          <cell r="AY65">
            <v>81</v>
          </cell>
          <cell r="BB65">
            <v>2</v>
          </cell>
          <cell r="BC65" t="str">
            <v/>
          </cell>
          <cell r="BE65" t="str">
            <v/>
          </cell>
          <cell r="BF65">
            <v>2</v>
          </cell>
        </row>
        <row r="66">
          <cell r="A66" t="str">
            <v>PP2400484288vn0103239992</v>
          </cell>
          <cell r="B66" t="str">
            <v>LIVA</v>
          </cell>
          <cell r="C66">
            <v>62</v>
          </cell>
          <cell r="D66" t="str">
            <v>PP2400484288</v>
          </cell>
          <cell r="E66">
            <v>76</v>
          </cell>
          <cell r="F66" t="str">
            <v>Tang ký sinh</v>
          </cell>
          <cell r="G66" t="str">
            <v>2</v>
          </cell>
          <cell r="H66" t="str">
            <v>Những đoàn thân cành và lá đã phơi khô, lấy từ cây Tầm gửi</v>
          </cell>
          <cell r="I66" t="str">
            <v>Herba Loranthi gracilifolii</v>
          </cell>
          <cell r="J66" t="str">
            <v>Sơ chế</v>
          </cell>
          <cell r="K66" t="str">
            <v>DĐVN V hoặc TCCS</v>
          </cell>
          <cell r="L66" t="str">
            <v>Kg</v>
          </cell>
          <cell r="M66">
            <v>1034</v>
          </cell>
          <cell r="N66">
            <v>178500</v>
          </cell>
          <cell r="O66">
            <v>184569000</v>
          </cell>
          <cell r="P66" t="str">
            <v>vn0103239992</v>
          </cell>
          <cell r="Q66" t="str">
            <v>CÔNG TY CỔ PHẦN DƯỢC SƠN LÂM</v>
          </cell>
          <cell r="R66" t="str">
            <v>PP2400484288</v>
          </cell>
          <cell r="S66">
            <v>76</v>
          </cell>
          <cell r="T66" t="str">
            <v>Tang ký sinh</v>
          </cell>
          <cell r="U66" t="str">
            <v>Những đoàn thân cành và lá đã phơi khô, lấy từ cây Tầm gửi</v>
          </cell>
          <cell r="V66" t="str">
            <v>Herba Loranthi gracilifolii</v>
          </cell>
          <cell r="W66" t="str">
            <v>Lựa chọn</v>
          </cell>
          <cell r="X66" t="str">
            <v>Đóng túi PE từ 1-5Kg hàn kín</v>
          </cell>
          <cell r="Y66">
            <v>2</v>
          </cell>
          <cell r="Z66" t="str">
            <v>24 tháng</v>
          </cell>
          <cell r="AA66" t="str">
            <v>N</v>
          </cell>
          <cell r="AB66" t="str">
            <v>VCT-00227-22</v>
          </cell>
          <cell r="AC66" t="str">
            <v>Công ty cổ phần Dược Sơn Lâm</v>
          </cell>
          <cell r="AD66" t="str">
            <v>Công ty cổ phần Dược Sơn Lâm</v>
          </cell>
          <cell r="AE66" t="str">
            <v>Kg</v>
          </cell>
          <cell r="AF66">
            <v>170100</v>
          </cell>
          <cell r="AG66">
            <v>1034</v>
          </cell>
          <cell r="AH66">
            <v>175883400</v>
          </cell>
          <cell r="AI66">
            <v>0</v>
          </cell>
          <cell r="AJ66">
            <v>175883400</v>
          </cell>
          <cell r="AK66" t="str">
            <v/>
          </cell>
          <cell r="AL66">
            <v>0</v>
          </cell>
          <cell r="AR66">
            <v>0</v>
          </cell>
          <cell r="AT66">
            <v>175883400</v>
          </cell>
          <cell r="AU66">
            <v>2</v>
          </cell>
          <cell r="AV66">
            <v>2</v>
          </cell>
          <cell r="AW66" t="str">
            <v/>
          </cell>
          <cell r="AX66">
            <v>0</v>
          </cell>
          <cell r="AY66">
            <v>83</v>
          </cell>
          <cell r="BB66">
            <v>2</v>
          </cell>
          <cell r="BC66" t="str">
            <v/>
          </cell>
          <cell r="BE66" t="str">
            <v/>
          </cell>
          <cell r="BF66">
            <v>2</v>
          </cell>
        </row>
        <row r="67">
          <cell r="A67" t="str">
            <v>PP2400484290vn0103239992</v>
          </cell>
          <cell r="B67" t="str">
            <v>LIVA</v>
          </cell>
          <cell r="C67">
            <v>63</v>
          </cell>
          <cell r="D67" t="str">
            <v>PP2400484290</v>
          </cell>
          <cell r="E67">
            <v>78</v>
          </cell>
          <cell r="F67" t="str">
            <v>Tế tân</v>
          </cell>
          <cell r="G67" t="str">
            <v>2</v>
          </cell>
          <cell r="H67" t="str">
            <v>Rễ và thân rễ đã phơi khô của cây Bắc tế tân</v>
          </cell>
          <cell r="I67" t="str">
            <v>Radix et Rhizoma Asari</v>
          </cell>
          <cell r="J67" t="str">
            <v>Sơ chế</v>
          </cell>
          <cell r="K67" t="str">
            <v>DĐVN V hoặc TCCS</v>
          </cell>
          <cell r="L67" t="str">
            <v>Kg</v>
          </cell>
          <cell r="M67">
            <v>358</v>
          </cell>
          <cell r="N67">
            <v>2953650</v>
          </cell>
          <cell r="O67">
            <v>1057406700</v>
          </cell>
          <cell r="P67" t="str">
            <v>vn0103239992</v>
          </cell>
          <cell r="Q67" t="str">
            <v>CÔNG TY CỔ PHẦN DƯỢC SƠN LÂM</v>
          </cell>
          <cell r="R67" t="str">
            <v>PP2400484290</v>
          </cell>
          <cell r="S67">
            <v>78</v>
          </cell>
          <cell r="T67" t="str">
            <v>Tế tân</v>
          </cell>
          <cell r="U67" t="str">
            <v>Rễ và thân rễ đã phơi khô của cây Bắc tế tân</v>
          </cell>
          <cell r="V67" t="str">
            <v>Radix et Rhizoma Asari</v>
          </cell>
          <cell r="W67" t="str">
            <v>Thái phiến</v>
          </cell>
          <cell r="X67" t="str">
            <v>Đóng túi PE từ 1-5Kg hàn kín</v>
          </cell>
          <cell r="Y67">
            <v>2</v>
          </cell>
          <cell r="Z67" t="str">
            <v>24 tháng</v>
          </cell>
          <cell r="AA67" t="str">
            <v>B</v>
          </cell>
          <cell r="AB67" t="str">
            <v>VCT-00228-22</v>
          </cell>
          <cell r="AC67" t="str">
            <v>Công ty cổ phần Dược Sơn Lâm</v>
          </cell>
          <cell r="AD67" t="str">
            <v>Công ty cổ phần Dược Sơn Lâm</v>
          </cell>
          <cell r="AE67" t="str">
            <v>Kg</v>
          </cell>
          <cell r="AF67">
            <v>2548350</v>
          </cell>
          <cell r="AG67">
            <v>358</v>
          </cell>
          <cell r="AH67">
            <v>912309300</v>
          </cell>
          <cell r="AI67">
            <v>0</v>
          </cell>
          <cell r="AJ67">
            <v>912309300</v>
          </cell>
          <cell r="AK67" t="str">
            <v/>
          </cell>
          <cell r="AL67" t="str">
            <v>Không</v>
          </cell>
          <cell r="AR67">
            <v>0</v>
          </cell>
          <cell r="AT67">
            <v>912309300</v>
          </cell>
          <cell r="AU67">
            <v>3</v>
          </cell>
          <cell r="AV67">
            <v>3</v>
          </cell>
          <cell r="AW67" t="str">
            <v/>
          </cell>
          <cell r="AX67">
            <v>0</v>
          </cell>
          <cell r="AY67">
            <v>81</v>
          </cell>
          <cell r="BB67">
            <v>3</v>
          </cell>
          <cell r="BC67" t="str">
            <v/>
          </cell>
          <cell r="BE67" t="str">
            <v/>
          </cell>
          <cell r="BF67">
            <v>3</v>
          </cell>
        </row>
        <row r="68">
          <cell r="A68" t="str">
            <v>PP2400484291vn0103239992</v>
          </cell>
          <cell r="B68" t="str">
            <v>LIVA</v>
          </cell>
          <cell r="C68">
            <v>64</v>
          </cell>
          <cell r="D68" t="str">
            <v>PP2400484291</v>
          </cell>
          <cell r="E68">
            <v>79</v>
          </cell>
          <cell r="F68" t="str">
            <v>Thăng ma</v>
          </cell>
          <cell r="G68" t="str">
            <v>2</v>
          </cell>
          <cell r="H68" t="str">
            <v>Thân rễ phơi hay sấy khô của các loài Thăng ma</v>
          </cell>
          <cell r="I68" t="str">
            <v>Rhizoma Cimicifugae</v>
          </cell>
          <cell r="J68" t="str">
            <v>Sơ chế</v>
          </cell>
          <cell r="K68" t="str">
            <v>DĐVN V hoặc TCCS</v>
          </cell>
          <cell r="L68" t="str">
            <v>Kg</v>
          </cell>
          <cell r="M68">
            <v>44</v>
          </cell>
          <cell r="N68">
            <v>1050000</v>
          </cell>
          <cell r="O68">
            <v>46200000</v>
          </cell>
          <cell r="P68" t="str">
            <v>vn0103239992</v>
          </cell>
          <cell r="Q68" t="str">
            <v>CÔNG TY CỔ PHẦN DƯỢC SƠN LÂM</v>
          </cell>
          <cell r="R68" t="str">
            <v>PP2400484291</v>
          </cell>
          <cell r="S68">
            <v>79</v>
          </cell>
          <cell r="T68" t="str">
            <v>Thăng ma</v>
          </cell>
          <cell r="U68" t="str">
            <v>Thân rễ phơi hay sấy khô của các loài Thăng ma</v>
          </cell>
          <cell r="V68" t="str">
            <v>Rhizoma Cimicifugae</v>
          </cell>
          <cell r="W68" t="str">
            <v>Thái phiến</v>
          </cell>
          <cell r="X68" t="str">
            <v>Đóng túi PE từ 1-5Kg hàn kín</v>
          </cell>
          <cell r="Y68">
            <v>2</v>
          </cell>
          <cell r="Z68" t="str">
            <v>24 tháng</v>
          </cell>
          <cell r="AA68" t="str">
            <v>B</v>
          </cell>
          <cell r="AB68" t="str">
            <v>VCT-00229-22</v>
          </cell>
          <cell r="AC68" t="str">
            <v>Công ty cổ phần Dược Sơn Lâm</v>
          </cell>
          <cell r="AD68" t="str">
            <v>Công ty cổ phần Dược Sơn Lâm</v>
          </cell>
          <cell r="AE68" t="str">
            <v>Kg</v>
          </cell>
          <cell r="AF68">
            <v>990150</v>
          </cell>
          <cell r="AG68">
            <v>44</v>
          </cell>
          <cell r="AH68">
            <v>43566600</v>
          </cell>
          <cell r="AI68">
            <v>0</v>
          </cell>
          <cell r="AJ68">
            <v>43566600</v>
          </cell>
          <cell r="AK68" t="str">
            <v/>
          </cell>
          <cell r="AL68" t="str">
            <v>Không</v>
          </cell>
          <cell r="AR68">
            <v>0</v>
          </cell>
          <cell r="AT68">
            <v>43566600</v>
          </cell>
          <cell r="AU68">
            <v>2</v>
          </cell>
          <cell r="AV68">
            <v>2</v>
          </cell>
          <cell r="AW68" t="str">
            <v/>
          </cell>
          <cell r="AX68">
            <v>0</v>
          </cell>
          <cell r="AY68">
            <v>81</v>
          </cell>
          <cell r="BB68">
            <v>2</v>
          </cell>
          <cell r="BC68" t="str">
            <v/>
          </cell>
          <cell r="BE68" t="str">
            <v/>
          </cell>
          <cell r="BF68">
            <v>2</v>
          </cell>
        </row>
        <row r="69">
          <cell r="A69" t="str">
            <v>PP2400484295vn0103239992</v>
          </cell>
          <cell r="B69" t="str">
            <v>LIVA</v>
          </cell>
          <cell r="C69">
            <v>65</v>
          </cell>
          <cell r="D69" t="str">
            <v>PP2400484295</v>
          </cell>
          <cell r="E69">
            <v>83</v>
          </cell>
          <cell r="F69" t="str">
            <v>Thổ phục linh</v>
          </cell>
          <cell r="G69" t="str">
            <v>2</v>
          </cell>
          <cell r="H69" t="str">
            <v>Thân rễ phơi hay sấy khô của cây Thổ phục linh</v>
          </cell>
          <cell r="I69" t="str">
            <v>Rhizoma Smilacis glabrae</v>
          </cell>
          <cell r="J69" t="str">
            <v>Sơ chế</v>
          </cell>
          <cell r="K69" t="str">
            <v>DĐVN V hoặc TCCS</v>
          </cell>
          <cell r="L69" t="str">
            <v>Kg</v>
          </cell>
          <cell r="M69">
            <v>1014</v>
          </cell>
          <cell r="N69">
            <v>206850</v>
          </cell>
          <cell r="O69">
            <v>209745900</v>
          </cell>
          <cell r="P69" t="str">
            <v>vn0103239992</v>
          </cell>
          <cell r="Q69" t="str">
            <v>CÔNG TY CỔ PHẦN DƯỢC SƠN LÂM</v>
          </cell>
          <cell r="R69" t="str">
            <v>PP2400484295</v>
          </cell>
          <cell r="S69">
            <v>83</v>
          </cell>
          <cell r="T69" t="str">
            <v>Thổ phục linh</v>
          </cell>
          <cell r="U69" t="str">
            <v>Thân rễ phơi hay sấy khô của cây Thổ phục linh</v>
          </cell>
          <cell r="V69" t="str">
            <v>Rhizoma Smilacis glabrae</v>
          </cell>
          <cell r="W69" t="str">
            <v>Thái phiến</v>
          </cell>
          <cell r="X69" t="str">
            <v>Đóng túi PE từ 1-5Kg hàn kín</v>
          </cell>
          <cell r="Y69">
            <v>2</v>
          </cell>
          <cell r="Z69" t="str">
            <v>24 tháng</v>
          </cell>
          <cell r="AA69" t="str">
            <v>N</v>
          </cell>
          <cell r="AB69" t="str">
            <v>VCT-00231-22</v>
          </cell>
          <cell r="AC69" t="str">
            <v>Công ty cổ phần Dược Sơn Lâm</v>
          </cell>
          <cell r="AD69" t="str">
            <v>Công ty cổ phần Dược Sơn Lâm</v>
          </cell>
          <cell r="AE69" t="str">
            <v>Kg</v>
          </cell>
          <cell r="AF69">
            <v>124950</v>
          </cell>
          <cell r="AG69">
            <v>1014</v>
          </cell>
          <cell r="AH69">
            <v>126699300</v>
          </cell>
          <cell r="AI69">
            <v>0</v>
          </cell>
          <cell r="AJ69">
            <v>126699300</v>
          </cell>
          <cell r="AK69" t="str">
            <v/>
          </cell>
          <cell r="AL69" t="str">
            <v>Không</v>
          </cell>
          <cell r="AR69">
            <v>0</v>
          </cell>
          <cell r="AT69">
            <v>126699300</v>
          </cell>
          <cell r="AU69">
            <v>1</v>
          </cell>
          <cell r="AV69">
            <v>1</v>
          </cell>
          <cell r="AW69" t="str">
            <v/>
          </cell>
          <cell r="AX69">
            <v>0</v>
          </cell>
          <cell r="AY69">
            <v>83</v>
          </cell>
          <cell r="BB69">
            <v>1</v>
          </cell>
          <cell r="BC69" t="str">
            <v/>
          </cell>
          <cell r="BE69" t="str">
            <v/>
          </cell>
          <cell r="BF69">
            <v>1</v>
          </cell>
        </row>
        <row r="70">
          <cell r="A70" t="str">
            <v>PP2400484299vn0103239992</v>
          </cell>
          <cell r="B70" t="str">
            <v>LIVA</v>
          </cell>
          <cell r="C70">
            <v>66</v>
          </cell>
          <cell r="D70" t="str">
            <v>PP2400484299</v>
          </cell>
          <cell r="E70">
            <v>87</v>
          </cell>
          <cell r="F70" t="str">
            <v>Tục đoạn</v>
          </cell>
          <cell r="G70" t="str">
            <v>2</v>
          </cell>
          <cell r="H70" t="str">
            <v>Rễ phơi hoặc sấy khô của cây Tục đoạn</v>
          </cell>
          <cell r="I70" t="str">
            <v>Radix Dipsaci</v>
          </cell>
          <cell r="J70" t="str">
            <v>Sơ chế</v>
          </cell>
          <cell r="K70" t="str">
            <v>DĐVN V hoặc TCCS</v>
          </cell>
          <cell r="L70" t="str">
            <v>Kg</v>
          </cell>
          <cell r="M70">
            <v>360</v>
          </cell>
          <cell r="N70">
            <v>454965</v>
          </cell>
          <cell r="O70">
            <v>163787400</v>
          </cell>
          <cell r="P70" t="str">
            <v>vn0103239992</v>
          </cell>
          <cell r="Q70" t="str">
            <v>CÔNG TY CỔ PHẦN DƯỢC SƠN LÂM</v>
          </cell>
          <cell r="R70" t="str">
            <v>PP2400484299</v>
          </cell>
          <cell r="S70">
            <v>87</v>
          </cell>
          <cell r="T70" t="str">
            <v>Tục đoạn</v>
          </cell>
          <cell r="U70" t="str">
            <v>Rễ phơi hoặc sấy khô của cây Tục đoạn</v>
          </cell>
          <cell r="V70" t="str">
            <v>Radix Dipsaci</v>
          </cell>
          <cell r="W70" t="str">
            <v>Thái phiến</v>
          </cell>
          <cell r="X70" t="str">
            <v>Đóng túi PE từ 1-5Kg hàn kín</v>
          </cell>
          <cell r="Y70">
            <v>2</v>
          </cell>
          <cell r="Z70" t="str">
            <v>24 tháng</v>
          </cell>
          <cell r="AA70" t="str">
            <v>N</v>
          </cell>
          <cell r="AB70" t="str">
            <v>VCT-00235-22</v>
          </cell>
          <cell r="AC70" t="str">
            <v>Công ty cổ phần Dược Sơn Lâm</v>
          </cell>
          <cell r="AD70" t="str">
            <v>Công ty cổ phần Dược Sơn Lâm</v>
          </cell>
          <cell r="AE70" t="str">
            <v>Kg</v>
          </cell>
          <cell r="AF70">
            <v>280350</v>
          </cell>
          <cell r="AG70">
            <v>360</v>
          </cell>
          <cell r="AH70">
            <v>100926000</v>
          </cell>
          <cell r="AI70">
            <v>0</v>
          </cell>
          <cell r="AJ70">
            <v>100926000</v>
          </cell>
          <cell r="AK70" t="str">
            <v/>
          </cell>
          <cell r="AL70">
            <v>0</v>
          </cell>
          <cell r="AR70">
            <v>0</v>
          </cell>
          <cell r="AT70">
            <v>100926000</v>
          </cell>
          <cell r="AU70">
            <v>1</v>
          </cell>
          <cell r="AV70">
            <v>1</v>
          </cell>
          <cell r="AW70" t="str">
            <v/>
          </cell>
          <cell r="AX70">
            <v>0</v>
          </cell>
          <cell r="AY70">
            <v>83</v>
          </cell>
          <cell r="BB70">
            <v>1</v>
          </cell>
          <cell r="BC70" t="str">
            <v/>
          </cell>
          <cell r="BE70" t="str">
            <v/>
          </cell>
          <cell r="BF70">
            <v>1</v>
          </cell>
        </row>
        <row r="71">
          <cell r="A71" t="str">
            <v>PP2400484300vn0103239992</v>
          </cell>
          <cell r="B71" t="str">
            <v>LIVA</v>
          </cell>
          <cell r="C71">
            <v>67</v>
          </cell>
          <cell r="D71" t="str">
            <v>PP2400484300</v>
          </cell>
          <cell r="E71">
            <v>88</v>
          </cell>
          <cell r="F71" t="str">
            <v>Uy linh tiên</v>
          </cell>
          <cell r="G71" t="str">
            <v>2</v>
          </cell>
          <cell r="H71" t="str">
            <v>Rễ và thân rễ phơi hay sấy khô của cây Uy linh  tiên</v>
          </cell>
          <cell r="I71" t="str">
            <v>Radix et Rhizoma Clematidis</v>
          </cell>
          <cell r="J71" t="str">
            <v>Sơ chế</v>
          </cell>
          <cell r="K71" t="str">
            <v>DĐVN V hoặc TCCS</v>
          </cell>
          <cell r="L71" t="str">
            <v>Kg</v>
          </cell>
          <cell r="M71">
            <v>378</v>
          </cell>
          <cell r="N71">
            <v>1017450</v>
          </cell>
          <cell r="O71">
            <v>384596100</v>
          </cell>
          <cell r="P71" t="str">
            <v>vn0103239992</v>
          </cell>
          <cell r="Q71" t="str">
            <v>CÔNG TY CỔ PHẦN DƯỢC SƠN LÂM</v>
          </cell>
          <cell r="R71" t="str">
            <v>PP2400484300</v>
          </cell>
          <cell r="S71">
            <v>88</v>
          </cell>
          <cell r="T71" t="str">
            <v>Uy linh tiên</v>
          </cell>
          <cell r="U71" t="str">
            <v>Rễ và thân rễ phơi hay sấy khô của cây Uy linh  tiên</v>
          </cell>
          <cell r="V71" t="str">
            <v>Radix et Rhizoma Clematidis</v>
          </cell>
          <cell r="W71" t="str">
            <v>Thái phiến</v>
          </cell>
          <cell r="X71" t="str">
            <v>Đóng túi PE từ 1-5Kg hàn kín</v>
          </cell>
          <cell r="Y71">
            <v>2</v>
          </cell>
          <cell r="Z71" t="str">
            <v>24 tháng</v>
          </cell>
          <cell r="AA71" t="str">
            <v>B</v>
          </cell>
          <cell r="AB71" t="str">
            <v>VCT-00236-22</v>
          </cell>
          <cell r="AC71" t="str">
            <v>Công ty cổ phần Dược Sơn Lâm</v>
          </cell>
          <cell r="AD71" t="str">
            <v>Công ty cổ phần Dược Sơn Lâm</v>
          </cell>
          <cell r="AE71" t="str">
            <v>Kg</v>
          </cell>
          <cell r="AF71">
            <v>720300</v>
          </cell>
          <cell r="AG71">
            <v>378</v>
          </cell>
          <cell r="AH71">
            <v>272273400</v>
          </cell>
          <cell r="AI71">
            <v>0</v>
          </cell>
          <cell r="AJ71">
            <v>272273400</v>
          </cell>
          <cell r="AK71" t="str">
            <v/>
          </cell>
          <cell r="AL71">
            <v>0</v>
          </cell>
          <cell r="AR71">
            <v>0</v>
          </cell>
          <cell r="AT71">
            <v>272273400</v>
          </cell>
          <cell r="AU71">
            <v>1</v>
          </cell>
          <cell r="AV71">
            <v>1</v>
          </cell>
          <cell r="AW71" t="str">
            <v/>
          </cell>
          <cell r="AX71">
            <v>0</v>
          </cell>
          <cell r="AY71">
            <v>81</v>
          </cell>
          <cell r="BB71">
            <v>1</v>
          </cell>
          <cell r="BC71" t="str">
            <v/>
          </cell>
          <cell r="BE71" t="str">
            <v/>
          </cell>
          <cell r="BF71">
            <v>1</v>
          </cell>
        </row>
        <row r="72">
          <cell r="A72" t="str">
            <v>PP2400484213vn0104014039</v>
          </cell>
          <cell r="B72" t="str">
            <v>HIEU</v>
          </cell>
          <cell r="C72">
            <v>68</v>
          </cell>
          <cell r="D72" t="str">
            <v>PP2400484213</v>
          </cell>
          <cell r="E72">
            <v>1</v>
          </cell>
          <cell r="F72" t="str">
            <v>Ba kích</v>
          </cell>
          <cell r="G72" t="str">
            <v>2</v>
          </cell>
          <cell r="H72" t="str">
            <v>Rễ đã phơi hoặc sấy khô cây Ba kích</v>
          </cell>
          <cell r="I72" t="str">
            <v>Radix Morindae officinalis</v>
          </cell>
          <cell r="J72" t="str">
            <v>Phức chế</v>
          </cell>
          <cell r="K72" t="str">
            <v>DĐVN V hoặc TCCS</v>
          </cell>
          <cell r="L72" t="str">
            <v>Kg</v>
          </cell>
          <cell r="M72">
            <v>246</v>
          </cell>
          <cell r="N72">
            <v>1145000</v>
          </cell>
          <cell r="O72">
            <v>281670000</v>
          </cell>
          <cell r="P72" t="str">
            <v>vn0104014039</v>
          </cell>
          <cell r="Q72" t="str">
            <v>CÔNG TY CỔ PHẦN DƯỢC PHẨM THÀNH PHÁT</v>
          </cell>
          <cell r="R72" t="str">
            <v>PP2400484213</v>
          </cell>
          <cell r="S72">
            <v>1</v>
          </cell>
          <cell r="T72" t="str">
            <v>Ba kích</v>
          </cell>
          <cell r="U72" t="str">
            <v>Rễ đã phơi hoặc sấy khô cây Ba kích</v>
          </cell>
          <cell r="V72" t="str">
            <v>Radix Morindae officinalis</v>
          </cell>
          <cell r="W72" t="str">
            <v>Phức chế</v>
          </cell>
          <cell r="X72" t="str">
            <v>Đóng túi PE hàn kín, từ 1-10kg</v>
          </cell>
          <cell r="Y72">
            <v>2</v>
          </cell>
          <cell r="Z72" t="str">
            <v>18 tháng</v>
          </cell>
          <cell r="AA72" t="str">
            <v>Việt Nam</v>
          </cell>
          <cell r="AB72" t="str">
            <v>VD-31165-18</v>
          </cell>
          <cell r="AC72" t="str">
            <v>CT CPDP Thành Phát</v>
          </cell>
          <cell r="AD72" t="str">
            <v>CT CPDP Thành Phát</v>
          </cell>
          <cell r="AE72" t="str">
            <v>Kg</v>
          </cell>
          <cell r="AF72">
            <v>1140000</v>
          </cell>
          <cell r="AG72">
            <v>246</v>
          </cell>
          <cell r="AH72">
            <v>280440000</v>
          </cell>
          <cell r="AI72">
            <v>0</v>
          </cell>
          <cell r="AJ72">
            <v>280440000</v>
          </cell>
          <cell r="AK72" t="str">
            <v/>
          </cell>
          <cell r="AL72">
            <v>0</v>
          </cell>
          <cell r="AR72">
            <v>0</v>
          </cell>
          <cell r="AT72">
            <v>280440000</v>
          </cell>
          <cell r="AU72">
            <v>2</v>
          </cell>
          <cell r="AV72">
            <v>2</v>
          </cell>
          <cell r="AW72" t="str">
            <v/>
          </cell>
          <cell r="AX72">
            <v>0</v>
          </cell>
          <cell r="AY72">
            <v>94</v>
          </cell>
          <cell r="BB72">
            <v>2</v>
          </cell>
          <cell r="BC72" t="str">
            <v/>
          </cell>
          <cell r="BE72" t="str">
            <v/>
          </cell>
          <cell r="BF72">
            <v>2</v>
          </cell>
        </row>
        <row r="73">
          <cell r="A73" t="str">
            <v>PP2400484214vn0104014039</v>
          </cell>
          <cell r="B73" t="str">
            <v>HIEU</v>
          </cell>
          <cell r="C73">
            <v>69</v>
          </cell>
          <cell r="D73" t="str">
            <v>PP2400484214</v>
          </cell>
          <cell r="E73">
            <v>2</v>
          </cell>
          <cell r="F73" t="str">
            <v>Bá tử nhân</v>
          </cell>
          <cell r="G73" t="str">
            <v>2</v>
          </cell>
          <cell r="H73" t="str">
            <v>Hạt trong nón cái già được phơi hoặc sấy khô của cây Trắc bá</v>
          </cell>
          <cell r="I73" t="str">
            <v>Semen Platycladi orientalis</v>
          </cell>
          <cell r="J73" t="str">
            <v>Phức chế</v>
          </cell>
          <cell r="K73" t="str">
            <v>DĐVN V hoặc TCCS</v>
          </cell>
          <cell r="L73" t="str">
            <v>Kg</v>
          </cell>
          <cell r="M73">
            <v>170</v>
          </cell>
          <cell r="N73">
            <v>1739000</v>
          </cell>
          <cell r="O73">
            <v>295630000</v>
          </cell>
          <cell r="P73" t="str">
            <v>vn0104014039</v>
          </cell>
          <cell r="Q73" t="str">
            <v>CÔNG TY CỔ PHẦN DƯỢC PHẨM THÀNH PHÁT</v>
          </cell>
          <cell r="R73" t="str">
            <v>PP2400484214</v>
          </cell>
          <cell r="S73">
            <v>2</v>
          </cell>
          <cell r="T73" t="str">
            <v>Bá tử nhân</v>
          </cell>
          <cell r="U73" t="str">
            <v>Hạt trong nón cái già được phơi hoặc sấy khô của cây Trắc bá</v>
          </cell>
          <cell r="V73" t="str">
            <v>Semen Platycladi orientalis</v>
          </cell>
          <cell r="W73" t="str">
            <v>Phức chế</v>
          </cell>
          <cell r="X73" t="str">
            <v>Đóng túi PE hàn kín, từ 1-10kg</v>
          </cell>
          <cell r="Y73">
            <v>2</v>
          </cell>
          <cell r="Z73" t="str">
            <v>18 tháng</v>
          </cell>
          <cell r="AA73" t="str">
            <v>Trung Quốc</v>
          </cell>
          <cell r="AB73" t="str">
            <v>VD-31854-19</v>
          </cell>
          <cell r="AC73" t="str">
            <v>CT CPDP Thành Phát</v>
          </cell>
          <cell r="AD73" t="str">
            <v>CT CPDP Thành Phát</v>
          </cell>
          <cell r="AE73" t="str">
            <v>Kg</v>
          </cell>
          <cell r="AF73">
            <v>1250000</v>
          </cell>
          <cell r="AG73">
            <v>170</v>
          </cell>
          <cell r="AH73">
            <v>212500000</v>
          </cell>
          <cell r="AI73">
            <v>0</v>
          </cell>
          <cell r="AJ73">
            <v>212500000</v>
          </cell>
          <cell r="AK73" t="str">
            <v/>
          </cell>
          <cell r="AL73">
            <v>0</v>
          </cell>
          <cell r="AR73">
            <v>0</v>
          </cell>
          <cell r="AT73">
            <v>212500000</v>
          </cell>
          <cell r="AU73">
            <v>1</v>
          </cell>
          <cell r="AV73">
            <v>1</v>
          </cell>
          <cell r="AW73" t="str">
            <v/>
          </cell>
          <cell r="AX73">
            <v>0</v>
          </cell>
          <cell r="AY73">
            <v>92</v>
          </cell>
          <cell r="BB73">
            <v>1</v>
          </cell>
          <cell r="BC73" t="str">
            <v/>
          </cell>
          <cell r="BE73" t="str">
            <v/>
          </cell>
          <cell r="BF73">
            <v>1</v>
          </cell>
        </row>
        <row r="74">
          <cell r="A74" t="str">
            <v>PP2400484216vn0104014039</v>
          </cell>
          <cell r="B74" t="str">
            <v>HIEU</v>
          </cell>
          <cell r="C74">
            <v>70</v>
          </cell>
          <cell r="D74" t="str">
            <v>PP2400484216</v>
          </cell>
          <cell r="E74">
            <v>4</v>
          </cell>
          <cell r="F74" t="str">
            <v>Bạch linh (Phục linh, Bạch phục linh)</v>
          </cell>
          <cell r="G74" t="str">
            <v>2</v>
          </cell>
          <cell r="H74" t="str">
            <v>Thể quả nấm đã phơi khô của Nấm phục linh</v>
          </cell>
          <cell r="I74" t="str">
            <v>Poria</v>
          </cell>
          <cell r="J74" t="str">
            <v>Sơ chế</v>
          </cell>
          <cell r="K74" t="str">
            <v>DĐVN V hoặc TCCS</v>
          </cell>
          <cell r="L74" t="str">
            <v>Kg</v>
          </cell>
          <cell r="M74">
            <v>1106</v>
          </cell>
          <cell r="N74">
            <v>375000</v>
          </cell>
          <cell r="O74">
            <v>414750000</v>
          </cell>
          <cell r="P74" t="str">
            <v>vn0104014039</v>
          </cell>
          <cell r="Q74" t="str">
            <v>CÔNG TY CỔ PHẦN DƯỢC PHẨM THÀNH PHÁT</v>
          </cell>
          <cell r="R74" t="str">
            <v>PP2400484216</v>
          </cell>
          <cell r="S74">
            <v>4</v>
          </cell>
          <cell r="T74" t="str">
            <v>Bạch linh (Phục linh, Bạch phục linh)</v>
          </cell>
          <cell r="U74" t="str">
            <v>Thể quả nấm đã phơi khô của Nấm phục linh</v>
          </cell>
          <cell r="V74" t="str">
            <v>Poria</v>
          </cell>
          <cell r="W74" t="str">
            <v>Sơ chế</v>
          </cell>
          <cell r="X74" t="str">
            <v>Đóng túi PE hàn kín, từ 1-10kg</v>
          </cell>
          <cell r="Y74">
            <v>2</v>
          </cell>
          <cell r="Z74" t="str">
            <v>18 tháng</v>
          </cell>
          <cell r="AA74" t="str">
            <v>Trung Quốc</v>
          </cell>
          <cell r="AB74" t="str">
            <v>VD-31167-18</v>
          </cell>
          <cell r="AC74" t="str">
            <v>CT CPDP Thành Phát</v>
          </cell>
          <cell r="AD74" t="str">
            <v>CT CPDP Thành Phát</v>
          </cell>
          <cell r="AE74" t="str">
            <v>Kg</v>
          </cell>
          <cell r="AF74">
            <v>361000</v>
          </cell>
          <cell r="AG74">
            <v>1106</v>
          </cell>
          <cell r="AH74">
            <v>399266000</v>
          </cell>
          <cell r="AI74">
            <v>0</v>
          </cell>
          <cell r="AJ74">
            <v>399266000</v>
          </cell>
          <cell r="AK74" t="str">
            <v/>
          </cell>
          <cell r="AL74">
            <v>0</v>
          </cell>
          <cell r="AR74">
            <v>0</v>
          </cell>
          <cell r="AT74">
            <v>399266000</v>
          </cell>
          <cell r="AU74">
            <v>5</v>
          </cell>
          <cell r="AV74">
            <v>5</v>
          </cell>
          <cell r="AW74" t="str">
            <v/>
          </cell>
          <cell r="AX74">
            <v>0</v>
          </cell>
          <cell r="AY74">
            <v>92</v>
          </cell>
          <cell r="BB74">
            <v>5</v>
          </cell>
          <cell r="BC74" t="str">
            <v/>
          </cell>
          <cell r="BE74" t="str">
            <v/>
          </cell>
          <cell r="BF74">
            <v>5</v>
          </cell>
        </row>
        <row r="75">
          <cell r="A75" t="str">
            <v>PP2400484219vn0104014039</v>
          </cell>
          <cell r="B75" t="str">
            <v>HIEU</v>
          </cell>
          <cell r="C75">
            <v>71</v>
          </cell>
          <cell r="D75" t="str">
            <v>PP2400484219</v>
          </cell>
          <cell r="E75">
            <v>7</v>
          </cell>
          <cell r="F75" t="str">
            <v>Bán hạ nam
(Củ chóc)</v>
          </cell>
          <cell r="G75" t="str">
            <v>2</v>
          </cell>
          <cell r="H75" t="str">
            <v>Thân rễ già được chế biến thành phiến khô của cây Chóc chuột</v>
          </cell>
          <cell r="I75" t="str">
            <v>Rhizoma Typhonii trilobati</v>
          </cell>
          <cell r="J75" t="str">
            <v>Phức chế</v>
          </cell>
          <cell r="K75" t="str">
            <v>DĐVN V hoặc TCCS</v>
          </cell>
          <cell r="L75" t="str">
            <v>Kg</v>
          </cell>
          <cell r="M75">
            <v>68</v>
          </cell>
          <cell r="N75">
            <v>341000</v>
          </cell>
          <cell r="O75">
            <v>23188000</v>
          </cell>
          <cell r="P75" t="str">
            <v>vn0104014039</v>
          </cell>
          <cell r="Q75" t="str">
            <v>CÔNG TY CỔ PHẦN DƯỢC PHẨM THÀNH PHÁT</v>
          </cell>
          <cell r="R75" t="str">
            <v>PP2400484219</v>
          </cell>
          <cell r="S75">
            <v>7</v>
          </cell>
          <cell r="T75" t="str">
            <v>Bán hạ nam
(Củ chóc)</v>
          </cell>
          <cell r="U75" t="str">
            <v>Thân rễ già được chế biến thành phiến khô của cây Chóc chuột</v>
          </cell>
          <cell r="V75" t="str">
            <v>Rhizoma Typhonii trilobati</v>
          </cell>
          <cell r="W75" t="str">
            <v>Phức chế</v>
          </cell>
          <cell r="X75" t="str">
            <v>Đóng túi PE hàn kín, từ 1-10kg</v>
          </cell>
          <cell r="Y75">
            <v>2</v>
          </cell>
          <cell r="Z75" t="str">
            <v>18 tháng</v>
          </cell>
          <cell r="AA75" t="str">
            <v>Việt Nam</v>
          </cell>
          <cell r="AB75" t="str">
            <v>VD-31859-19</v>
          </cell>
          <cell r="AC75" t="str">
            <v>CT CPDP Thành Phát</v>
          </cell>
          <cell r="AD75" t="str">
            <v>CT CPDP Thành Phát</v>
          </cell>
          <cell r="AE75" t="str">
            <v>Kg</v>
          </cell>
          <cell r="AF75">
            <v>300000</v>
          </cell>
          <cell r="AG75">
            <v>68</v>
          </cell>
          <cell r="AH75">
            <v>20400000</v>
          </cell>
          <cell r="AI75">
            <v>0</v>
          </cell>
          <cell r="AJ75">
            <v>20400000</v>
          </cell>
          <cell r="AK75" t="str">
            <v/>
          </cell>
          <cell r="AL75">
            <v>0</v>
          </cell>
          <cell r="AR75">
            <v>0</v>
          </cell>
          <cell r="AT75">
            <v>20400000</v>
          </cell>
          <cell r="AU75">
            <v>1</v>
          </cell>
          <cell r="AV75">
            <v>1</v>
          </cell>
          <cell r="AW75" t="str">
            <v/>
          </cell>
          <cell r="AX75">
            <v>0</v>
          </cell>
          <cell r="AY75">
            <v>94</v>
          </cell>
          <cell r="BB75">
            <v>1</v>
          </cell>
          <cell r="BC75" t="str">
            <v/>
          </cell>
          <cell r="BE75" t="str">
            <v/>
          </cell>
          <cell r="BF75">
            <v>1</v>
          </cell>
        </row>
        <row r="76">
          <cell r="A76" t="str">
            <v>PP2400484220vn0104014039</v>
          </cell>
          <cell r="B76" t="str">
            <v>HIEU</v>
          </cell>
          <cell r="C76">
            <v>72</v>
          </cell>
          <cell r="D76" t="str">
            <v>PP2400484220</v>
          </cell>
          <cell r="E76">
            <v>8</v>
          </cell>
          <cell r="F76" t="str">
            <v>Bồ công anh</v>
          </cell>
          <cell r="G76" t="str">
            <v>2</v>
          </cell>
          <cell r="H76" t="str">
            <v>Thân mang lá đã phơi hay sấy khô của cây Bồ công anh</v>
          </cell>
          <cell r="I76" t="str">
            <v>Herba Lactucae indicae</v>
          </cell>
          <cell r="J76" t="str">
            <v>Sơ chế</v>
          </cell>
          <cell r="K76" t="str">
            <v>DĐVN V hoặc TCCS</v>
          </cell>
          <cell r="L76" t="str">
            <v>Kg</v>
          </cell>
          <cell r="M76">
            <v>22</v>
          </cell>
          <cell r="N76">
            <v>174000</v>
          </cell>
          <cell r="O76">
            <v>3828000</v>
          </cell>
          <cell r="P76" t="str">
            <v>vn0104014039</v>
          </cell>
          <cell r="Q76" t="str">
            <v>CÔNG TY CỔ PHẦN DƯỢC PHẨM THÀNH PHÁT</v>
          </cell>
          <cell r="R76" t="str">
            <v>PP2400484220</v>
          </cell>
          <cell r="S76">
            <v>8</v>
          </cell>
          <cell r="T76" t="str">
            <v>Bồ công anh</v>
          </cell>
          <cell r="U76" t="str">
            <v>Thân mang lá đã phơi hay sấy khô của cây Bồ công anh</v>
          </cell>
          <cell r="V76" t="str">
            <v>Herba Lactucae indicae</v>
          </cell>
          <cell r="W76" t="str">
            <v>Sơ chế</v>
          </cell>
          <cell r="X76" t="str">
            <v>Đóng túi PE hàn kín, từ 1-10kg</v>
          </cell>
          <cell r="Y76">
            <v>2</v>
          </cell>
          <cell r="Z76" t="str">
            <v>18 tháng</v>
          </cell>
          <cell r="AA76" t="str">
            <v>Việt Nam</v>
          </cell>
          <cell r="AB76" t="str">
            <v>VD-31860-19</v>
          </cell>
          <cell r="AC76" t="str">
            <v>CT CPDP Thành Phát</v>
          </cell>
          <cell r="AD76" t="str">
            <v>CT CPDP Thành Phát</v>
          </cell>
          <cell r="AE76" t="str">
            <v>Kg</v>
          </cell>
          <cell r="AF76">
            <v>170000</v>
          </cell>
          <cell r="AG76">
            <v>22</v>
          </cell>
          <cell r="AH76">
            <v>3740000</v>
          </cell>
          <cell r="AI76">
            <v>0</v>
          </cell>
          <cell r="AJ76">
            <v>3740000</v>
          </cell>
          <cell r="AK76" t="str">
            <v/>
          </cell>
          <cell r="AL76">
            <v>0</v>
          </cell>
          <cell r="AR76">
            <v>0</v>
          </cell>
          <cell r="AT76">
            <v>3740000</v>
          </cell>
          <cell r="AU76">
            <v>1</v>
          </cell>
          <cell r="AV76">
            <v>1</v>
          </cell>
          <cell r="AW76" t="str">
            <v/>
          </cell>
          <cell r="AX76">
            <v>0</v>
          </cell>
          <cell r="AY76">
            <v>94</v>
          </cell>
          <cell r="BB76">
            <v>1</v>
          </cell>
          <cell r="BC76" t="str">
            <v/>
          </cell>
          <cell r="BE76" t="str">
            <v/>
          </cell>
          <cell r="BF76">
            <v>1</v>
          </cell>
        </row>
        <row r="77">
          <cell r="A77" t="str">
            <v>PP2400484223vn0104014039</v>
          </cell>
          <cell r="B77" t="str">
            <v>HIEU</v>
          </cell>
          <cell r="C77">
            <v>73</v>
          </cell>
          <cell r="D77" t="str">
            <v>PP2400484223</v>
          </cell>
          <cell r="E77">
            <v>11</v>
          </cell>
          <cell r="F77" t="str">
            <v>Cát căn</v>
          </cell>
          <cell r="G77" t="str">
            <v>2</v>
          </cell>
          <cell r="H77" t="str">
            <v>Rễ củ phơi hay sấy khô của  cây Sắn dây</v>
          </cell>
          <cell r="I77" t="str">
            <v>Radix Puerariae thomsonii</v>
          </cell>
          <cell r="J77" t="str">
            <v>Sơ chế</v>
          </cell>
          <cell r="K77" t="str">
            <v>DĐVN V hoặc TCCS</v>
          </cell>
          <cell r="L77" t="str">
            <v>Kg</v>
          </cell>
          <cell r="M77">
            <v>168</v>
          </cell>
          <cell r="N77">
            <v>353000</v>
          </cell>
          <cell r="O77">
            <v>59304000</v>
          </cell>
          <cell r="P77" t="str">
            <v>vn0104014039</v>
          </cell>
          <cell r="Q77" t="str">
            <v>CÔNG TY CỔ PHẦN DƯỢC PHẨM THÀNH PHÁT</v>
          </cell>
          <cell r="R77" t="str">
            <v>PP2400484223</v>
          </cell>
          <cell r="S77">
            <v>11</v>
          </cell>
          <cell r="T77" t="str">
            <v>Cát căn</v>
          </cell>
          <cell r="U77" t="str">
            <v>Rễ củ phơi hay sấy khô của  cây Sắn dây</v>
          </cell>
          <cell r="V77" t="str">
            <v>Radix Puerariae thomsonii</v>
          </cell>
          <cell r="W77" t="str">
            <v>Sơ chế</v>
          </cell>
          <cell r="X77" t="str">
            <v>Đóng túi PE hàn kín, từ 1-10kg</v>
          </cell>
          <cell r="Y77">
            <v>2</v>
          </cell>
          <cell r="Z77" t="str">
            <v>18 tháng</v>
          </cell>
          <cell r="AA77" t="str">
            <v>Việt Nam</v>
          </cell>
          <cell r="AB77" t="str">
            <v>VD-31861-19</v>
          </cell>
          <cell r="AC77" t="str">
            <v>CT CPDP Thành Phát</v>
          </cell>
          <cell r="AD77" t="str">
            <v>CT CPDP Thành Phát</v>
          </cell>
          <cell r="AE77" t="str">
            <v>Kg</v>
          </cell>
          <cell r="AF77">
            <v>345000</v>
          </cell>
          <cell r="AG77">
            <v>168</v>
          </cell>
          <cell r="AH77">
            <v>57960000</v>
          </cell>
          <cell r="AI77">
            <v>0</v>
          </cell>
          <cell r="AJ77">
            <v>57960000</v>
          </cell>
          <cell r="AK77" t="str">
            <v/>
          </cell>
          <cell r="AL77">
            <v>0</v>
          </cell>
          <cell r="AR77">
            <v>0</v>
          </cell>
          <cell r="AT77">
            <v>57960000</v>
          </cell>
          <cell r="AU77">
            <v>1</v>
          </cell>
          <cell r="AV77">
            <v>1</v>
          </cell>
          <cell r="AW77" t="str">
            <v/>
          </cell>
          <cell r="AX77">
            <v>0</v>
          </cell>
          <cell r="AY77">
            <v>94</v>
          </cell>
          <cell r="BB77">
            <v>1</v>
          </cell>
          <cell r="BC77" t="str">
            <v/>
          </cell>
          <cell r="BE77" t="str">
            <v/>
          </cell>
          <cell r="BF77">
            <v>1</v>
          </cell>
        </row>
        <row r="78">
          <cell r="A78" t="str">
            <v>PP2400484224vn0104014039</v>
          </cell>
          <cell r="B78" t="str">
            <v>HIEU</v>
          </cell>
          <cell r="C78">
            <v>74</v>
          </cell>
          <cell r="D78" t="str">
            <v>PP2400484224</v>
          </cell>
          <cell r="E78">
            <v>12</v>
          </cell>
          <cell r="F78" t="str">
            <v>Cát cánh</v>
          </cell>
          <cell r="G78" t="str">
            <v>2</v>
          </cell>
          <cell r="H78" t="str">
            <v>Rễ đã phơi hay sấy khô của cây Cát cánh</v>
          </cell>
          <cell r="I78" t="str">
            <v>Radix Platycodi grandiflori</v>
          </cell>
          <cell r="J78" t="str">
            <v>Sơ chế</v>
          </cell>
          <cell r="K78" t="str">
            <v>DĐVN V hoặc TCCS</v>
          </cell>
          <cell r="L78" t="str">
            <v>Kg</v>
          </cell>
          <cell r="M78">
            <v>184</v>
          </cell>
          <cell r="N78">
            <v>535000</v>
          </cell>
          <cell r="O78">
            <v>98440000</v>
          </cell>
          <cell r="P78" t="str">
            <v>vn0104014039</v>
          </cell>
          <cell r="Q78" t="str">
            <v>CÔNG TY CỔ PHẦN DƯỢC PHẨM THÀNH PHÁT</v>
          </cell>
          <cell r="R78" t="str">
            <v>PP2400484224</v>
          </cell>
          <cell r="S78">
            <v>12</v>
          </cell>
          <cell r="T78" t="str">
            <v>Cát cánh</v>
          </cell>
          <cell r="U78" t="str">
            <v>Rễ đã phơi hay sấy khô của cây Cát cánh</v>
          </cell>
          <cell r="V78" t="str">
            <v>Radix Platycodi grandiflori</v>
          </cell>
          <cell r="W78" t="str">
            <v>Sơ chế</v>
          </cell>
          <cell r="X78" t="str">
            <v>Đóng túi PE hàn kín, từ 1-10kg</v>
          </cell>
          <cell r="Y78">
            <v>2</v>
          </cell>
          <cell r="Z78" t="str">
            <v>18 tháng</v>
          </cell>
          <cell r="AA78" t="str">
            <v>Trung Quốc</v>
          </cell>
          <cell r="AB78" t="str">
            <v>VD-31862-19</v>
          </cell>
          <cell r="AC78" t="str">
            <v>CT CPDP Thành Phát</v>
          </cell>
          <cell r="AD78" t="str">
            <v>CT CPDP Thành Phát</v>
          </cell>
          <cell r="AE78" t="str">
            <v>Kg</v>
          </cell>
          <cell r="AF78">
            <v>521000</v>
          </cell>
          <cell r="AG78">
            <v>184</v>
          </cell>
          <cell r="AH78">
            <v>95864000</v>
          </cell>
          <cell r="AI78">
            <v>0</v>
          </cell>
          <cell r="AJ78">
            <v>95864000</v>
          </cell>
          <cell r="AK78" t="str">
            <v/>
          </cell>
          <cell r="AL78">
            <v>0</v>
          </cell>
          <cell r="AR78">
            <v>0</v>
          </cell>
          <cell r="AT78">
            <v>95864000</v>
          </cell>
          <cell r="AU78">
            <v>3</v>
          </cell>
          <cell r="AV78">
            <v>3</v>
          </cell>
          <cell r="AW78" t="str">
            <v/>
          </cell>
          <cell r="AX78">
            <v>0</v>
          </cell>
          <cell r="AY78">
            <v>92</v>
          </cell>
          <cell r="BB78">
            <v>3</v>
          </cell>
          <cell r="BC78" t="str">
            <v/>
          </cell>
          <cell r="BE78" t="str">
            <v/>
          </cell>
          <cell r="BF78">
            <v>3</v>
          </cell>
        </row>
        <row r="79">
          <cell r="A79" t="str">
            <v>PP2400484225vn0104014039</v>
          </cell>
          <cell r="B79" t="str">
            <v>HIEU</v>
          </cell>
          <cell r="C79">
            <v>75</v>
          </cell>
          <cell r="D79" t="str">
            <v>PP2400484225</v>
          </cell>
          <cell r="E79">
            <v>13</v>
          </cell>
          <cell r="F79" t="str">
            <v>Câu đằng</v>
          </cell>
          <cell r="G79" t="str">
            <v>2</v>
          </cell>
          <cell r="H79" t="str">
            <v>Đoạn thân hoặc cành có gai hình móc câu đã phơi hay sấy khô của cây Câu đằng</v>
          </cell>
          <cell r="I79" t="str">
            <v>Ramulus cum unco Uncariae</v>
          </cell>
          <cell r="J79" t="str">
            <v>Sơ chế</v>
          </cell>
          <cell r="K79" t="str">
            <v>DĐVN V hoặc TCCS</v>
          </cell>
          <cell r="L79" t="str">
            <v>Kg</v>
          </cell>
          <cell r="M79">
            <v>224</v>
          </cell>
          <cell r="N79">
            <v>525000</v>
          </cell>
          <cell r="O79">
            <v>117600000</v>
          </cell>
          <cell r="P79" t="str">
            <v>vn0104014039</v>
          </cell>
          <cell r="Q79" t="str">
            <v>CÔNG TY CỔ PHẦN DƯỢC PHẨM THÀNH PHÁT</v>
          </cell>
          <cell r="R79" t="str">
            <v>PP2400484225</v>
          </cell>
          <cell r="S79">
            <v>13</v>
          </cell>
          <cell r="T79" t="str">
            <v>Câu đằng</v>
          </cell>
          <cell r="U79" t="str">
            <v>Đoạn thân hoặc cành có gai hình móc câu đã phơi hay sấy khô của cây Câu đằng</v>
          </cell>
          <cell r="V79" t="str">
            <v>Ramulus cum unco Uncariae</v>
          </cell>
          <cell r="W79" t="str">
            <v>Sơ chế</v>
          </cell>
          <cell r="X79" t="str">
            <v>Đóng túi PE hàn kín, từ 1-10kg</v>
          </cell>
          <cell r="Y79">
            <v>2</v>
          </cell>
          <cell r="Z79" t="str">
            <v>18 tháng</v>
          </cell>
          <cell r="AA79" t="str">
            <v>Việt Nam</v>
          </cell>
          <cell r="AB79" t="str">
            <v>VD-31169-18</v>
          </cell>
          <cell r="AC79" t="str">
            <v>CT CPDP Thành Phát</v>
          </cell>
          <cell r="AD79" t="str">
            <v>CT CPDP Thành Phát</v>
          </cell>
          <cell r="AE79" t="str">
            <v>Kg</v>
          </cell>
          <cell r="AF79">
            <v>400000</v>
          </cell>
          <cell r="AG79">
            <v>224</v>
          </cell>
          <cell r="AH79">
            <v>89600000</v>
          </cell>
          <cell r="AI79">
            <v>0</v>
          </cell>
          <cell r="AJ79">
            <v>89600000</v>
          </cell>
          <cell r="AK79" t="str">
            <v/>
          </cell>
          <cell r="AL79">
            <v>0</v>
          </cell>
          <cell r="AR79">
            <v>0</v>
          </cell>
          <cell r="AT79">
            <v>89600000</v>
          </cell>
          <cell r="AU79">
            <v>1</v>
          </cell>
          <cell r="AV79">
            <v>1</v>
          </cell>
          <cell r="AW79" t="str">
            <v/>
          </cell>
          <cell r="AX79">
            <v>0</v>
          </cell>
          <cell r="AY79">
            <v>94</v>
          </cell>
          <cell r="BB79">
            <v>1</v>
          </cell>
          <cell r="BC79" t="str">
            <v/>
          </cell>
          <cell r="BE79" t="str">
            <v/>
          </cell>
          <cell r="BF79">
            <v>1</v>
          </cell>
        </row>
        <row r="80">
          <cell r="A80" t="str">
            <v>PP2400484226vn0104014039</v>
          </cell>
          <cell r="B80" t="str">
            <v>HIEU</v>
          </cell>
          <cell r="C80">
            <v>76</v>
          </cell>
          <cell r="D80" t="str">
            <v>PP2400484226</v>
          </cell>
          <cell r="E80">
            <v>14</v>
          </cell>
          <cell r="F80" t="str">
            <v>Câu kỷ tử</v>
          </cell>
          <cell r="G80" t="str">
            <v>2</v>
          </cell>
          <cell r="H80" t="str">
            <v>Quả chín phơi hay sấy khô của cây Câu kỷ</v>
          </cell>
          <cell r="I80" t="str">
            <v>Fructus Lycii</v>
          </cell>
          <cell r="J80" t="str">
            <v>Sơ chế</v>
          </cell>
          <cell r="K80" t="str">
            <v>DĐVN V hoặc TCCS</v>
          </cell>
          <cell r="L80" t="str">
            <v>Kg</v>
          </cell>
          <cell r="M80">
            <v>1044</v>
          </cell>
          <cell r="N80">
            <v>417000</v>
          </cell>
          <cell r="O80">
            <v>435348000</v>
          </cell>
          <cell r="P80" t="str">
            <v>vn0104014039</v>
          </cell>
          <cell r="Q80" t="str">
            <v>CÔNG TY CỔ PHẦN DƯỢC PHẨM THÀNH PHÁT</v>
          </cell>
          <cell r="R80" t="str">
            <v>PP2400484226</v>
          </cell>
          <cell r="S80">
            <v>14</v>
          </cell>
          <cell r="T80" t="str">
            <v>Câu kỷ tử</v>
          </cell>
          <cell r="U80" t="str">
            <v>Quả chín phơi hay sấy khô của cây Câu kỷ</v>
          </cell>
          <cell r="V80" t="str">
            <v>Fructus Lycii</v>
          </cell>
          <cell r="W80" t="str">
            <v>Sơ chế</v>
          </cell>
          <cell r="X80" t="str">
            <v>Đóng túi PE hàn kín, từ 1-10kg</v>
          </cell>
          <cell r="Y80">
            <v>2</v>
          </cell>
          <cell r="Z80" t="str">
            <v>18 tháng</v>
          </cell>
          <cell r="AA80" t="str">
            <v>Trung Quốc</v>
          </cell>
          <cell r="AB80" t="str">
            <v>VD-35395-21</v>
          </cell>
          <cell r="AC80" t="str">
            <v>CT CPDP Thành Phát</v>
          </cell>
          <cell r="AD80" t="str">
            <v>CT CPDP Thành Phát</v>
          </cell>
          <cell r="AE80" t="str">
            <v>Kg</v>
          </cell>
          <cell r="AF80">
            <v>403000</v>
          </cell>
          <cell r="AG80">
            <v>1044</v>
          </cell>
          <cell r="AH80">
            <v>420732000</v>
          </cell>
          <cell r="AI80">
            <v>0</v>
          </cell>
          <cell r="AJ80">
            <v>420732000</v>
          </cell>
          <cell r="AK80" t="str">
            <v/>
          </cell>
          <cell r="AL80">
            <v>0</v>
          </cell>
          <cell r="AR80">
            <v>0</v>
          </cell>
          <cell r="AT80">
            <v>420732000</v>
          </cell>
          <cell r="AU80">
            <v>5</v>
          </cell>
          <cell r="AV80">
            <v>5</v>
          </cell>
          <cell r="AW80" t="str">
            <v/>
          </cell>
          <cell r="AX80">
            <v>0</v>
          </cell>
          <cell r="AY80">
            <v>92</v>
          </cell>
          <cell r="BB80">
            <v>5</v>
          </cell>
          <cell r="BC80" t="str">
            <v/>
          </cell>
          <cell r="BE80" t="str">
            <v/>
          </cell>
          <cell r="BF80">
            <v>5</v>
          </cell>
        </row>
        <row r="81">
          <cell r="A81" t="str">
            <v>PP2400484228vn0104014039</v>
          </cell>
          <cell r="B81" t="str">
            <v>HIEU</v>
          </cell>
          <cell r="C81">
            <v>77</v>
          </cell>
          <cell r="D81" t="str">
            <v>PP2400484228</v>
          </cell>
          <cell r="E81">
            <v>16</v>
          </cell>
          <cell r="F81" t="str">
            <v>Chỉ thực</v>
          </cell>
          <cell r="G81" t="str">
            <v>2</v>
          </cell>
          <cell r="H81" t="str">
            <v>Quả non được bổ đôi hay để nguyên được phơi hay sấy khô của cây Cam chua hoặc cây Cam ngọt</v>
          </cell>
          <cell r="I81" t="str">
            <v>Fructus Aurantii immaturus</v>
          </cell>
          <cell r="J81" t="str">
            <v>Sơ chế</v>
          </cell>
          <cell r="K81" t="str">
            <v>DĐVN V hoặc TCCS</v>
          </cell>
          <cell r="L81" t="str">
            <v>Kg</v>
          </cell>
          <cell r="M81">
            <v>96</v>
          </cell>
          <cell r="N81">
            <v>212000</v>
          </cell>
          <cell r="O81">
            <v>20352000</v>
          </cell>
          <cell r="P81" t="str">
            <v>vn0104014039</v>
          </cell>
          <cell r="Q81" t="str">
            <v>CÔNG TY CỔ PHẦN DƯỢC PHẨM THÀNH PHÁT</v>
          </cell>
          <cell r="R81" t="str">
            <v>PP2400484228</v>
          </cell>
          <cell r="S81">
            <v>16</v>
          </cell>
          <cell r="T81" t="str">
            <v>Chỉ thực</v>
          </cell>
          <cell r="U81" t="str">
            <v>Quả non được bổ đôi hay để nguyên được phơi hay sấy khô của cây Cam chua hoặc cây Cam ngọt</v>
          </cell>
          <cell r="V81" t="str">
            <v>Fructus Aurantii immaturus</v>
          </cell>
          <cell r="W81" t="str">
            <v>Sơ chế</v>
          </cell>
          <cell r="X81" t="str">
            <v>Đóng túi PE hàn kín, từ 1-10kg</v>
          </cell>
          <cell r="Y81">
            <v>2</v>
          </cell>
          <cell r="Z81" t="str">
            <v>18 tháng</v>
          </cell>
          <cell r="AA81" t="str">
            <v>Việt Nam</v>
          </cell>
          <cell r="AB81" t="str">
            <v>VD-31863-19</v>
          </cell>
          <cell r="AC81" t="str">
            <v>CT CPDP Thành Phát</v>
          </cell>
          <cell r="AD81" t="str">
            <v>CT CPDP Thành Phát</v>
          </cell>
          <cell r="AE81" t="str">
            <v>Kg</v>
          </cell>
          <cell r="AF81">
            <v>200000</v>
          </cell>
          <cell r="AG81">
            <v>96</v>
          </cell>
          <cell r="AH81">
            <v>19200000</v>
          </cell>
          <cell r="AI81">
            <v>0</v>
          </cell>
          <cell r="AJ81">
            <v>19200000</v>
          </cell>
          <cell r="AK81" t="str">
            <v/>
          </cell>
          <cell r="AL81">
            <v>0</v>
          </cell>
          <cell r="AR81">
            <v>0</v>
          </cell>
          <cell r="AT81">
            <v>19200000</v>
          </cell>
          <cell r="AU81">
            <v>1</v>
          </cell>
          <cell r="AV81">
            <v>1</v>
          </cell>
          <cell r="AW81" t="str">
            <v/>
          </cell>
          <cell r="AX81">
            <v>0</v>
          </cell>
          <cell r="AY81">
            <v>94</v>
          </cell>
          <cell r="BB81">
            <v>1</v>
          </cell>
          <cell r="BC81" t="str">
            <v/>
          </cell>
          <cell r="BE81" t="str">
            <v/>
          </cell>
          <cell r="BF81">
            <v>1</v>
          </cell>
        </row>
        <row r="82">
          <cell r="A82" t="str">
            <v>PP2400484233vn0104014039</v>
          </cell>
          <cell r="B82" t="str">
            <v>HIEU</v>
          </cell>
          <cell r="C82">
            <v>78</v>
          </cell>
          <cell r="D82" t="str">
            <v>PP2400484233</v>
          </cell>
          <cell r="E82">
            <v>21</v>
          </cell>
          <cell r="F82" t="str">
            <v>Đại táo</v>
          </cell>
          <cell r="G82" t="str">
            <v>2</v>
          </cell>
          <cell r="H82" t="str">
            <v>Quả chín đã phơi hay sấy khô của cây Đại táo</v>
          </cell>
          <cell r="I82" t="str">
            <v>Fructus Ziziphi jujubae</v>
          </cell>
          <cell r="J82" t="str">
            <v>Sơ chế</v>
          </cell>
          <cell r="K82" t="str">
            <v>DĐVN V hoặc TCCS</v>
          </cell>
          <cell r="L82" t="str">
            <v>Kg</v>
          </cell>
          <cell r="M82">
            <v>2056</v>
          </cell>
          <cell r="N82">
            <v>200000</v>
          </cell>
          <cell r="O82">
            <v>411200000</v>
          </cell>
          <cell r="P82" t="str">
            <v>vn0104014039</v>
          </cell>
          <cell r="Q82" t="str">
            <v>CÔNG TY CỔ PHẦN DƯỢC PHẨM THÀNH PHÁT</v>
          </cell>
          <cell r="R82" t="str">
            <v>PP2400484233</v>
          </cell>
          <cell r="S82">
            <v>21</v>
          </cell>
          <cell r="T82" t="str">
            <v>Đại táo</v>
          </cell>
          <cell r="U82" t="str">
            <v>Quả chín đã phơi hay sấy khô của cây Đại táo</v>
          </cell>
          <cell r="V82" t="str">
            <v>Fructus Ziziphi jujubae</v>
          </cell>
          <cell r="W82" t="str">
            <v>Sơ chế</v>
          </cell>
          <cell r="X82" t="str">
            <v>Đóng túi PE hàn kín, từ 1-10kg</v>
          </cell>
          <cell r="Y82">
            <v>2</v>
          </cell>
          <cell r="Z82" t="str">
            <v>18 tháng</v>
          </cell>
          <cell r="AA82" t="str">
            <v>Trung Quốc</v>
          </cell>
          <cell r="AB82" t="str">
            <v>VD-31868-19</v>
          </cell>
          <cell r="AC82" t="str">
            <v>CT CPDP Thành Phát</v>
          </cell>
          <cell r="AD82" t="str">
            <v>CT CPDP Thành Phát</v>
          </cell>
          <cell r="AE82" t="str">
            <v>Kg</v>
          </cell>
          <cell r="AF82">
            <v>140000</v>
          </cell>
          <cell r="AG82">
            <v>2056</v>
          </cell>
          <cell r="AH82">
            <v>287840000</v>
          </cell>
          <cell r="AI82">
            <v>0</v>
          </cell>
          <cell r="AJ82">
            <v>287840000</v>
          </cell>
          <cell r="AK82" t="str">
            <v/>
          </cell>
          <cell r="AL82">
            <v>0</v>
          </cell>
          <cell r="AR82">
            <v>0</v>
          </cell>
          <cell r="AT82">
            <v>287840000</v>
          </cell>
          <cell r="AU82">
            <v>1</v>
          </cell>
          <cell r="AV82">
            <v>1</v>
          </cell>
          <cell r="AW82" t="str">
            <v/>
          </cell>
          <cell r="AX82">
            <v>0</v>
          </cell>
          <cell r="AY82">
            <v>92</v>
          </cell>
          <cell r="BB82">
            <v>1</v>
          </cell>
          <cell r="BC82" t="str">
            <v/>
          </cell>
          <cell r="BE82" t="str">
            <v/>
          </cell>
          <cell r="BF82">
            <v>1</v>
          </cell>
        </row>
        <row r="83">
          <cell r="A83" t="str">
            <v>PP2400484237vn0104014039</v>
          </cell>
          <cell r="B83" t="str">
            <v>HIEU</v>
          </cell>
          <cell r="C83">
            <v>79</v>
          </cell>
          <cell r="D83" t="str">
            <v>PP2400484237</v>
          </cell>
          <cell r="E83">
            <v>25</v>
          </cell>
          <cell r="F83" t="str">
            <v>Đào nhân</v>
          </cell>
          <cell r="G83" t="str">
            <v>2</v>
          </cell>
          <cell r="H83" t="str">
            <v>Hạt lấy ở quả chín của cây Đào hoặc cây Sơn đào</v>
          </cell>
          <cell r="I83" t="str">
            <v>Semen Pruni</v>
          </cell>
          <cell r="J83" t="str">
            <v>Phức chế</v>
          </cell>
          <cell r="K83" t="str">
            <v>DĐVN V hoặc TCCS</v>
          </cell>
          <cell r="L83" t="str">
            <v>Kg</v>
          </cell>
          <cell r="M83">
            <v>142</v>
          </cell>
          <cell r="N83">
            <v>861000</v>
          </cell>
          <cell r="O83">
            <v>122262000</v>
          </cell>
          <cell r="P83" t="str">
            <v>vn0104014039</v>
          </cell>
          <cell r="Q83" t="str">
            <v>CÔNG TY CỔ PHẦN DƯỢC PHẨM THÀNH PHÁT</v>
          </cell>
          <cell r="R83" t="str">
            <v>PP2400484237</v>
          </cell>
          <cell r="S83">
            <v>25</v>
          </cell>
          <cell r="T83" t="str">
            <v>Đào nhân</v>
          </cell>
          <cell r="U83" t="str">
            <v>Hạt lấy ở quả chín của cây Đào hoặc cây Sơn đào</v>
          </cell>
          <cell r="V83" t="str">
            <v>Semen Pruni</v>
          </cell>
          <cell r="W83" t="str">
            <v>Phức chế</v>
          </cell>
          <cell r="X83" t="str">
            <v>Đóng túi PE hàn kín, từ 1-10kg</v>
          </cell>
          <cell r="Y83">
            <v>2</v>
          </cell>
          <cell r="Z83" t="str">
            <v>18 tháng</v>
          </cell>
          <cell r="AA83" t="str">
            <v>Trung Quốc</v>
          </cell>
          <cell r="AB83" t="str">
            <v>VD-31869-19</v>
          </cell>
          <cell r="AC83" t="str">
            <v>CT CPDP Thành Phát</v>
          </cell>
          <cell r="AD83" t="str">
            <v>CT CPDP Thành Phát</v>
          </cell>
          <cell r="AE83" t="str">
            <v>Kg</v>
          </cell>
          <cell r="AF83">
            <v>847000</v>
          </cell>
          <cell r="AG83">
            <v>142</v>
          </cell>
          <cell r="AH83">
            <v>120274000</v>
          </cell>
          <cell r="AI83">
            <v>0</v>
          </cell>
          <cell r="AJ83">
            <v>120274000</v>
          </cell>
          <cell r="AK83" t="str">
            <v/>
          </cell>
          <cell r="AL83">
            <v>0</v>
          </cell>
          <cell r="AR83">
            <v>0</v>
          </cell>
          <cell r="AT83">
            <v>120274000</v>
          </cell>
          <cell r="AU83">
            <v>3</v>
          </cell>
          <cell r="AV83">
            <v>3</v>
          </cell>
          <cell r="AW83" t="str">
            <v/>
          </cell>
          <cell r="AX83">
            <v>0</v>
          </cell>
          <cell r="AY83">
            <v>92</v>
          </cell>
          <cell r="BB83">
            <v>3</v>
          </cell>
          <cell r="BC83" t="str">
            <v/>
          </cell>
          <cell r="BE83" t="str">
            <v/>
          </cell>
          <cell r="BF83">
            <v>3</v>
          </cell>
        </row>
        <row r="84">
          <cell r="A84" t="str">
            <v>PP2400484238vn0104014039</v>
          </cell>
          <cell r="B84" t="str">
            <v>HIEU</v>
          </cell>
          <cell r="C84">
            <v>80</v>
          </cell>
          <cell r="D84" t="str">
            <v>PP2400484238</v>
          </cell>
          <cell r="E84">
            <v>26</v>
          </cell>
          <cell r="F84" t="str">
            <v>Dây đau xương</v>
          </cell>
          <cell r="G84" t="str">
            <v>2</v>
          </cell>
          <cell r="H84" t="str">
            <v>Thân đã thái thành phiến đã phơi hay sấy khô của cây Dây đau xương</v>
          </cell>
          <cell r="I84" t="str">
            <v>Caulis Tinosporae tomentosae</v>
          </cell>
          <cell r="J84" t="str">
            <v>Sơ chế</v>
          </cell>
          <cell r="K84" t="str">
            <v>DĐVN V hoặc TCCS</v>
          </cell>
          <cell r="L84" t="str">
            <v>Kg</v>
          </cell>
          <cell r="M84">
            <v>618</v>
          </cell>
          <cell r="N84">
            <v>81900</v>
          </cell>
          <cell r="O84">
            <v>50614200</v>
          </cell>
          <cell r="P84" t="str">
            <v>vn0104014039</v>
          </cell>
          <cell r="Q84" t="str">
            <v>CÔNG TY CỔ PHẦN DƯỢC PHẨM THÀNH PHÁT</v>
          </cell>
          <cell r="R84" t="str">
            <v>PP2400484238</v>
          </cell>
          <cell r="S84">
            <v>26</v>
          </cell>
          <cell r="T84" t="str">
            <v>Dây đau xương</v>
          </cell>
          <cell r="U84" t="str">
            <v>Thân đã thái thành phiến đã phơi hay sấy khô của cây Dây đau xương</v>
          </cell>
          <cell r="V84" t="str">
            <v>Caulis Tinosporae tomentosae</v>
          </cell>
          <cell r="W84" t="str">
            <v>Sơ chế</v>
          </cell>
          <cell r="X84" t="str">
            <v>Đóng túi PE hàn kín, từ 1-10kg</v>
          </cell>
          <cell r="Y84">
            <v>2</v>
          </cell>
          <cell r="Z84" t="str">
            <v>24 tháng</v>
          </cell>
          <cell r="AA84" t="str">
            <v>Việt Nam</v>
          </cell>
          <cell r="AB84" t="str">
            <v>VD-31870-19</v>
          </cell>
          <cell r="AC84" t="str">
            <v>CT CPDP Thành Phát</v>
          </cell>
          <cell r="AD84" t="str">
            <v>CT CPDP Thành Phát</v>
          </cell>
          <cell r="AE84" t="str">
            <v>Kg</v>
          </cell>
          <cell r="AF84">
            <v>77000</v>
          </cell>
          <cell r="AG84">
            <v>618</v>
          </cell>
          <cell r="AH84">
            <v>47586000</v>
          </cell>
          <cell r="AI84">
            <v>0</v>
          </cell>
          <cell r="AJ84">
            <v>47586000</v>
          </cell>
          <cell r="AK84" t="str">
            <v/>
          </cell>
          <cell r="AL84">
            <v>0</v>
          </cell>
          <cell r="AR84">
            <v>0</v>
          </cell>
          <cell r="AT84">
            <v>47586000</v>
          </cell>
          <cell r="AU84">
            <v>3</v>
          </cell>
          <cell r="AV84">
            <v>3</v>
          </cell>
          <cell r="AW84" t="str">
            <v/>
          </cell>
          <cell r="AX84">
            <v>1</v>
          </cell>
          <cell r="AY84">
            <v>94</v>
          </cell>
          <cell r="BB84">
            <v>0</v>
          </cell>
          <cell r="BC84" t="str">
            <v/>
          </cell>
          <cell r="BE84" t="str">
            <v/>
          </cell>
          <cell r="BF84">
            <v>0</v>
          </cell>
        </row>
        <row r="85">
          <cell r="A85" t="str">
            <v>PP2400484240vn0104014039</v>
          </cell>
          <cell r="B85" t="str">
            <v>HIEU</v>
          </cell>
          <cell r="C85">
            <v>81</v>
          </cell>
          <cell r="D85" t="str">
            <v>PP2400484240</v>
          </cell>
          <cell r="E85">
            <v>28</v>
          </cell>
          <cell r="F85" t="str">
            <v>Đỗ trọng</v>
          </cell>
          <cell r="G85" t="str">
            <v>2</v>
          </cell>
          <cell r="H85" t="str">
            <v>Vỏ thân đã phơi hay sấy khô của cây Đỗ trọng.</v>
          </cell>
          <cell r="I85" t="str">
            <v>Cortex Eucommiae</v>
          </cell>
          <cell r="J85" t="str">
            <v>Sơ chế</v>
          </cell>
          <cell r="K85" t="str">
            <v>DĐVN V hoặc TCCS</v>
          </cell>
          <cell r="L85" t="str">
            <v>Kg</v>
          </cell>
          <cell r="M85">
            <v>2002</v>
          </cell>
          <cell r="N85">
            <v>304500</v>
          </cell>
          <cell r="O85">
            <v>609609000</v>
          </cell>
          <cell r="P85" t="str">
            <v>vn0104014039</v>
          </cell>
          <cell r="Q85" t="str">
            <v>CÔNG TY CỔ PHẦN DƯỢC PHẨM THÀNH PHÁT</v>
          </cell>
          <cell r="R85" t="str">
            <v>PP2400484240</v>
          </cell>
          <cell r="S85">
            <v>28</v>
          </cell>
          <cell r="T85" t="str">
            <v>Đỗ trọng</v>
          </cell>
          <cell r="U85" t="str">
            <v>Vỏ thân đã phơi hay sấy khô của cây Đỗ trọng.</v>
          </cell>
          <cell r="V85" t="str">
            <v>Cortex Eucommiae</v>
          </cell>
          <cell r="W85" t="str">
            <v>Sơ chế</v>
          </cell>
          <cell r="X85" t="str">
            <v>Đóng túi PE hàn kín, từ 1-10kg</v>
          </cell>
          <cell r="Y85">
            <v>2</v>
          </cell>
          <cell r="Z85" t="str">
            <v>18 tháng</v>
          </cell>
          <cell r="AA85" t="str">
            <v>Trung Quốc</v>
          </cell>
          <cell r="AB85" t="str">
            <v>VD-31175-18</v>
          </cell>
          <cell r="AC85" t="str">
            <v>CT CPDP Thành Phát</v>
          </cell>
          <cell r="AD85" t="str">
            <v>CT CPDP Thành Phát</v>
          </cell>
          <cell r="AE85" t="str">
            <v>Kg</v>
          </cell>
          <cell r="AF85">
            <v>291000</v>
          </cell>
          <cell r="AG85">
            <v>2002</v>
          </cell>
          <cell r="AH85">
            <v>582582000</v>
          </cell>
          <cell r="AI85">
            <v>0</v>
          </cell>
          <cell r="AJ85">
            <v>582582000</v>
          </cell>
          <cell r="AK85" t="str">
            <v/>
          </cell>
          <cell r="AL85" t="str">
            <v>Có</v>
          </cell>
          <cell r="AR85">
            <v>0</v>
          </cell>
          <cell r="AT85">
            <v>582582000</v>
          </cell>
          <cell r="AU85">
            <v>4</v>
          </cell>
          <cell r="AV85">
            <v>4</v>
          </cell>
          <cell r="AW85" t="str">
            <v/>
          </cell>
          <cell r="AX85">
            <v>0</v>
          </cell>
          <cell r="AY85">
            <v>92</v>
          </cell>
          <cell r="BB85">
            <v>4</v>
          </cell>
          <cell r="BC85" t="str">
            <v/>
          </cell>
          <cell r="BE85" t="str">
            <v/>
          </cell>
          <cell r="BF85">
            <v>4</v>
          </cell>
        </row>
        <row r="86">
          <cell r="A86" t="str">
            <v>PP2400484241vn0104014039</v>
          </cell>
          <cell r="B86" t="str">
            <v>HIEU</v>
          </cell>
          <cell r="C86">
            <v>82</v>
          </cell>
          <cell r="D86" t="str">
            <v>PP2400484241</v>
          </cell>
          <cell r="E86">
            <v>29</v>
          </cell>
          <cell r="F86" t="str">
            <v>Độc hoạt</v>
          </cell>
          <cell r="G86" t="str">
            <v>2</v>
          </cell>
          <cell r="H86" t="str">
            <v>Rễ phơi hay sấy khô của cây Độc hoạt</v>
          </cell>
          <cell r="I86" t="str">
            <v>Radix Angelicae pubescentis</v>
          </cell>
          <cell r="J86" t="str">
            <v>Sơ chế</v>
          </cell>
          <cell r="K86" t="str">
            <v>DĐVN V hoặc TCCS</v>
          </cell>
          <cell r="L86" t="str">
            <v>Kg</v>
          </cell>
          <cell r="M86">
            <v>1094</v>
          </cell>
          <cell r="N86">
            <v>388500</v>
          </cell>
          <cell r="O86">
            <v>425019000</v>
          </cell>
          <cell r="P86" t="str">
            <v>vn0104014039</v>
          </cell>
          <cell r="Q86" t="str">
            <v>CÔNG TY CỔ PHẦN DƯỢC PHẨM THÀNH PHÁT</v>
          </cell>
          <cell r="R86" t="str">
            <v>PP2400484241</v>
          </cell>
          <cell r="S86">
            <v>29</v>
          </cell>
          <cell r="T86" t="str">
            <v>Độc hoạt</v>
          </cell>
          <cell r="U86" t="str">
            <v>Rễ phơi hay sấy khô của cây Độc hoạt</v>
          </cell>
          <cell r="V86" t="str">
            <v>Radix Angelicae pubescentis</v>
          </cell>
          <cell r="W86" t="str">
            <v>Sơ chế</v>
          </cell>
          <cell r="X86" t="str">
            <v>Đóng túi PE hàn kín, từ 1-10kg</v>
          </cell>
          <cell r="Y86">
            <v>2</v>
          </cell>
          <cell r="Z86" t="str">
            <v>18 tháng</v>
          </cell>
          <cell r="AA86" t="str">
            <v>Trung Quốc</v>
          </cell>
          <cell r="AB86" t="str">
            <v>VD-31875-19</v>
          </cell>
          <cell r="AC86" t="str">
            <v>CT CPDP Thành Phát</v>
          </cell>
          <cell r="AD86" t="str">
            <v>CT CPDP Thành Phát</v>
          </cell>
          <cell r="AE86" t="str">
            <v>Kg</v>
          </cell>
          <cell r="AF86">
            <v>375000</v>
          </cell>
          <cell r="AG86">
            <v>1094</v>
          </cell>
          <cell r="AH86">
            <v>410250000</v>
          </cell>
          <cell r="AI86">
            <v>0</v>
          </cell>
          <cell r="AJ86">
            <v>410250000</v>
          </cell>
          <cell r="AK86" t="str">
            <v/>
          </cell>
          <cell r="AL86">
            <v>0</v>
          </cell>
          <cell r="AR86">
            <v>0</v>
          </cell>
          <cell r="AT86">
            <v>410250000</v>
          </cell>
          <cell r="AU86">
            <v>6</v>
          </cell>
          <cell r="AV86">
            <v>6</v>
          </cell>
          <cell r="AW86" t="str">
            <v/>
          </cell>
          <cell r="AX86">
            <v>0</v>
          </cell>
          <cell r="AY86">
            <v>92</v>
          </cell>
          <cell r="BB86">
            <v>6</v>
          </cell>
          <cell r="BC86" t="str">
            <v/>
          </cell>
          <cell r="BE86" t="str">
            <v/>
          </cell>
          <cell r="BF86">
            <v>6</v>
          </cell>
        </row>
        <row r="87">
          <cell r="A87" t="str">
            <v>PP2400484247vn0104014039</v>
          </cell>
          <cell r="B87" t="str">
            <v>HIEU</v>
          </cell>
          <cell r="C87">
            <v>83</v>
          </cell>
          <cell r="D87" t="str">
            <v>PP2400484247</v>
          </cell>
          <cell r="E87">
            <v>35</v>
          </cell>
          <cell r="F87" t="str">
            <v>Hòe hoa</v>
          </cell>
          <cell r="G87" t="str">
            <v>2</v>
          </cell>
          <cell r="H87" t="str">
            <v>Nụ hoa đã phơi hay sấy nhẹ đến khô của cây Hòe</v>
          </cell>
          <cell r="I87" t="str">
            <v>Flos Styphnolobii japonici</v>
          </cell>
          <cell r="J87" t="str">
            <v>Phức chế</v>
          </cell>
          <cell r="K87" t="str">
            <v>DĐVN V hoặc TCCS</v>
          </cell>
          <cell r="L87" t="str">
            <v>Kg</v>
          </cell>
          <cell r="M87">
            <v>260</v>
          </cell>
          <cell r="N87">
            <v>627900</v>
          </cell>
          <cell r="O87">
            <v>163254000</v>
          </cell>
          <cell r="P87" t="str">
            <v>vn0104014039</v>
          </cell>
          <cell r="Q87" t="str">
            <v>CÔNG TY CỔ PHẦN DƯỢC PHẨM THÀNH PHÁT</v>
          </cell>
          <cell r="R87" t="str">
            <v>PP2400484247</v>
          </cell>
          <cell r="S87">
            <v>35</v>
          </cell>
          <cell r="T87" t="str">
            <v>Hòe hoa</v>
          </cell>
          <cell r="U87" t="str">
            <v>Nụ hoa đã phơi hay sấy nhẹ đến khô của cây Hòe</v>
          </cell>
          <cell r="V87" t="str">
            <v>Flos Styphnolobii japonici</v>
          </cell>
          <cell r="W87" t="str">
            <v>Phức chế</v>
          </cell>
          <cell r="X87" t="str">
            <v>Đóng túi PE hàn kín, từ 1-10kg</v>
          </cell>
          <cell r="Y87">
            <v>2</v>
          </cell>
          <cell r="Z87" t="str">
            <v>18 tháng</v>
          </cell>
          <cell r="AA87" t="str">
            <v>Việt Nam</v>
          </cell>
          <cell r="AB87" t="str">
            <v>VD-33538-19</v>
          </cell>
          <cell r="AC87" t="str">
            <v>CT CPDP Thành Phát</v>
          </cell>
          <cell r="AD87" t="str">
            <v>CT CPDP Thành Phát</v>
          </cell>
          <cell r="AE87" t="str">
            <v>Kg</v>
          </cell>
          <cell r="AF87">
            <v>450000</v>
          </cell>
          <cell r="AG87">
            <v>260</v>
          </cell>
          <cell r="AH87">
            <v>117000000</v>
          </cell>
          <cell r="AI87">
            <v>0</v>
          </cell>
          <cell r="AJ87">
            <v>117000000</v>
          </cell>
          <cell r="AK87" t="str">
            <v/>
          </cell>
          <cell r="AL87">
            <v>0</v>
          </cell>
          <cell r="AR87">
            <v>0</v>
          </cell>
          <cell r="AT87">
            <v>117000000</v>
          </cell>
          <cell r="AU87">
            <v>1</v>
          </cell>
          <cell r="AV87">
            <v>1</v>
          </cell>
          <cell r="AW87" t="str">
            <v/>
          </cell>
          <cell r="AX87">
            <v>0</v>
          </cell>
          <cell r="AY87">
            <v>94</v>
          </cell>
          <cell r="BB87">
            <v>1</v>
          </cell>
          <cell r="BC87" t="str">
            <v/>
          </cell>
          <cell r="BE87" t="str">
            <v/>
          </cell>
          <cell r="BF87">
            <v>1</v>
          </cell>
        </row>
        <row r="88">
          <cell r="A88" t="str">
            <v>PP2400484248vn0104014039</v>
          </cell>
          <cell r="B88" t="str">
            <v>HIEU</v>
          </cell>
          <cell r="C88">
            <v>84</v>
          </cell>
          <cell r="D88" t="str">
            <v>PP2400484248</v>
          </cell>
          <cell r="E88">
            <v>36</v>
          </cell>
          <cell r="F88" t="str">
            <v>Hồng hoa</v>
          </cell>
          <cell r="G88" t="str">
            <v>2</v>
          </cell>
          <cell r="H88" t="str">
            <v>Hoa đã phơi khô của cây Hồng hoa</v>
          </cell>
          <cell r="I88" t="str">
            <v>Flos Carthami tinctorii</v>
          </cell>
          <cell r="J88" t="str">
            <v>Sơ chế</v>
          </cell>
          <cell r="K88" t="str">
            <v>DĐVN V hoặc TCCS</v>
          </cell>
          <cell r="L88" t="str">
            <v>Kg</v>
          </cell>
          <cell r="M88">
            <v>172</v>
          </cell>
          <cell r="N88">
            <v>1648920</v>
          </cell>
          <cell r="O88">
            <v>283614240</v>
          </cell>
          <cell r="P88" t="str">
            <v>vn0104014039</v>
          </cell>
          <cell r="Q88" t="str">
            <v>CÔNG TY CỔ PHẦN DƯỢC PHẨM THÀNH PHÁT</v>
          </cell>
          <cell r="R88" t="str">
            <v>PP2400484248</v>
          </cell>
          <cell r="S88">
            <v>36</v>
          </cell>
          <cell r="T88" t="str">
            <v>Hồng hoa</v>
          </cell>
          <cell r="U88" t="str">
            <v>Hoa đã phơi khô của cây Hồng hoa</v>
          </cell>
          <cell r="V88" t="str">
            <v>Flos Carthami tinctorii</v>
          </cell>
          <cell r="W88" t="str">
            <v>Sơ chế</v>
          </cell>
          <cell r="X88" t="str">
            <v>Đóng túi PE hàn kín, từ 1-10kg</v>
          </cell>
          <cell r="Y88">
            <v>2</v>
          </cell>
          <cell r="Z88" t="str">
            <v>18 tháng</v>
          </cell>
          <cell r="AA88" t="str">
            <v>Trung Quốc</v>
          </cell>
          <cell r="AB88" t="str">
            <v>VD-33539-19</v>
          </cell>
          <cell r="AC88" t="str">
            <v>CT CPDP Thành Phát</v>
          </cell>
          <cell r="AD88" t="str">
            <v>CT CPDP Thành Phát</v>
          </cell>
          <cell r="AE88" t="str">
            <v>Kg</v>
          </cell>
          <cell r="AF88">
            <v>1635000</v>
          </cell>
          <cell r="AG88">
            <v>172</v>
          </cell>
          <cell r="AH88">
            <v>281220000</v>
          </cell>
          <cell r="AI88">
            <v>0</v>
          </cell>
          <cell r="AJ88">
            <v>281220000</v>
          </cell>
          <cell r="AK88" t="str">
            <v/>
          </cell>
          <cell r="AL88">
            <v>0</v>
          </cell>
          <cell r="AR88">
            <v>0</v>
          </cell>
          <cell r="AT88">
            <v>281220000</v>
          </cell>
          <cell r="AU88">
            <v>2</v>
          </cell>
          <cell r="AV88">
            <v>2</v>
          </cell>
          <cell r="AW88" t="str">
            <v/>
          </cell>
          <cell r="AX88">
            <v>0</v>
          </cell>
          <cell r="AY88">
            <v>92</v>
          </cell>
          <cell r="BB88">
            <v>2</v>
          </cell>
          <cell r="BC88" t="str">
            <v/>
          </cell>
          <cell r="BE88" t="str">
            <v/>
          </cell>
          <cell r="BF88">
            <v>2</v>
          </cell>
        </row>
        <row r="89">
          <cell r="A89" t="str">
            <v>PP2400484249vn0104014039</v>
          </cell>
          <cell r="B89" t="str">
            <v>HIEU</v>
          </cell>
          <cell r="C89">
            <v>85</v>
          </cell>
          <cell r="D89" t="str">
            <v>PP2400484249</v>
          </cell>
          <cell r="E89">
            <v>37</v>
          </cell>
          <cell r="F89" t="str">
            <v>Hương phụ</v>
          </cell>
          <cell r="G89" t="str">
            <v>2</v>
          </cell>
          <cell r="H89" t="str">
            <v>Thân rễ đã loại bỏ rễ con và lông, phơi hay sấy khô của cây Hương phụ vườn hoặc cây Hương phụ biển</v>
          </cell>
          <cell r="I89" t="str">
            <v>Rhizoma Cyperi</v>
          </cell>
          <cell r="J89" t="str">
            <v>Phức chế</v>
          </cell>
          <cell r="K89" t="str">
            <v>DĐVN V hoặc TCCS</v>
          </cell>
          <cell r="L89" t="str">
            <v>Kg</v>
          </cell>
          <cell r="M89">
            <v>206</v>
          </cell>
          <cell r="N89">
            <v>168000</v>
          </cell>
          <cell r="O89">
            <v>34608000</v>
          </cell>
          <cell r="P89" t="str">
            <v>vn0104014039</v>
          </cell>
          <cell r="Q89" t="str">
            <v>CÔNG TY CỔ PHẦN DƯỢC PHẨM THÀNH PHÁT</v>
          </cell>
          <cell r="R89" t="str">
            <v>PP2400484249</v>
          </cell>
          <cell r="S89">
            <v>37</v>
          </cell>
          <cell r="T89" t="str">
            <v>Hương phụ</v>
          </cell>
          <cell r="U89" t="str">
            <v>Thân rễ đã loại bỏ rễ con và lông, phơi hay sấy khô của cây Hương phụ vườn hoặc cây Hương phụ biển</v>
          </cell>
          <cell r="V89" t="str">
            <v>Rhizoma Cyperi</v>
          </cell>
          <cell r="W89" t="str">
            <v>Phức chế</v>
          </cell>
          <cell r="X89" t="str">
            <v>Đóng túi PE hàn kín, từ 1-10kg</v>
          </cell>
          <cell r="Y89">
            <v>2</v>
          </cell>
          <cell r="Z89" t="str">
            <v>18 tháng</v>
          </cell>
          <cell r="AA89" t="str">
            <v>Việt Nam</v>
          </cell>
          <cell r="AB89" t="str">
            <v>VD-33540-19</v>
          </cell>
          <cell r="AC89" t="str">
            <v>CT CPDP Thành Phát</v>
          </cell>
          <cell r="AD89" t="str">
            <v>CT CPDP Thành Phát</v>
          </cell>
          <cell r="AE89" t="str">
            <v>Kg</v>
          </cell>
          <cell r="AF89">
            <v>160000</v>
          </cell>
          <cell r="AG89">
            <v>206</v>
          </cell>
          <cell r="AH89">
            <v>32960000</v>
          </cell>
          <cell r="AI89">
            <v>0</v>
          </cell>
          <cell r="AJ89">
            <v>32960000</v>
          </cell>
          <cell r="AK89" t="str">
            <v/>
          </cell>
          <cell r="AL89">
            <v>0</v>
          </cell>
          <cell r="AR89">
            <v>0</v>
          </cell>
          <cell r="AT89">
            <v>32960000</v>
          </cell>
          <cell r="AU89">
            <v>1</v>
          </cell>
          <cell r="AV89">
            <v>1</v>
          </cell>
          <cell r="AW89" t="str">
            <v/>
          </cell>
          <cell r="AX89">
            <v>0</v>
          </cell>
          <cell r="AY89">
            <v>94</v>
          </cell>
          <cell r="BB89">
            <v>1</v>
          </cell>
          <cell r="BC89" t="str">
            <v/>
          </cell>
          <cell r="BE89" t="str">
            <v/>
          </cell>
          <cell r="BF89">
            <v>1</v>
          </cell>
        </row>
        <row r="90">
          <cell r="A90" t="str">
            <v>PP2400484250vn0104014039</v>
          </cell>
          <cell r="B90" t="str">
            <v>HIEU</v>
          </cell>
          <cell r="C90">
            <v>86</v>
          </cell>
          <cell r="D90" t="str">
            <v>PP2400484250</v>
          </cell>
          <cell r="E90">
            <v>38</v>
          </cell>
          <cell r="F90" t="str">
            <v>Huyền sâm</v>
          </cell>
          <cell r="G90" t="str">
            <v>2</v>
          </cell>
          <cell r="H90" t="str">
            <v>Rễ đã phơi khô của cây Huyền sâm</v>
          </cell>
          <cell r="I90" t="str">
            <v>Radix Scrophulariae</v>
          </cell>
          <cell r="J90" t="str">
            <v>Sơ chế</v>
          </cell>
          <cell r="K90" t="str">
            <v>DĐVN V hoặc TCCS</v>
          </cell>
          <cell r="L90" t="str">
            <v>Kg</v>
          </cell>
          <cell r="M90">
            <v>170</v>
          </cell>
          <cell r="N90">
            <v>252000</v>
          </cell>
          <cell r="O90">
            <v>42840000</v>
          </cell>
          <cell r="P90" t="str">
            <v>vn0104014039</v>
          </cell>
          <cell r="Q90" t="str">
            <v>CÔNG TY CỔ PHẦN DƯỢC PHẨM THÀNH PHÁT</v>
          </cell>
          <cell r="R90" t="str">
            <v>PP2400484250</v>
          </cell>
          <cell r="S90">
            <v>38</v>
          </cell>
          <cell r="T90" t="str">
            <v>Huyền sâm</v>
          </cell>
          <cell r="U90" t="str">
            <v>Rễ đã phơi khô của cây Huyền sâm</v>
          </cell>
          <cell r="V90" t="str">
            <v>Radix Scrophulariae</v>
          </cell>
          <cell r="W90" t="str">
            <v>Sơ chế</v>
          </cell>
          <cell r="X90" t="str">
            <v>Đóng túi PE hàn kín, từ 1-10kg</v>
          </cell>
          <cell r="Y90">
            <v>2</v>
          </cell>
          <cell r="Z90" t="str">
            <v>18 tháng</v>
          </cell>
          <cell r="AA90" t="str">
            <v>Trung Quốc</v>
          </cell>
          <cell r="AB90" t="str">
            <v>VD-31180-18</v>
          </cell>
          <cell r="AC90" t="str">
            <v>CT CPDP Thành Phát</v>
          </cell>
          <cell r="AD90" t="str">
            <v>CT CPDP Thành Phát</v>
          </cell>
          <cell r="AE90" t="str">
            <v>Kg</v>
          </cell>
          <cell r="AF90">
            <v>238000</v>
          </cell>
          <cell r="AG90">
            <v>170</v>
          </cell>
          <cell r="AH90">
            <v>40460000</v>
          </cell>
          <cell r="AI90">
            <v>0</v>
          </cell>
          <cell r="AJ90">
            <v>40460000</v>
          </cell>
          <cell r="AK90" t="str">
            <v/>
          </cell>
          <cell r="AL90">
            <v>0</v>
          </cell>
          <cell r="AR90">
            <v>0</v>
          </cell>
          <cell r="AT90">
            <v>40460000</v>
          </cell>
          <cell r="AU90">
            <v>3</v>
          </cell>
          <cell r="AV90">
            <v>3</v>
          </cell>
          <cell r="AW90" t="str">
            <v/>
          </cell>
          <cell r="AX90">
            <v>0</v>
          </cell>
          <cell r="AY90">
            <v>92</v>
          </cell>
          <cell r="BB90">
            <v>3</v>
          </cell>
          <cell r="BC90" t="str">
            <v/>
          </cell>
          <cell r="BE90" t="str">
            <v/>
          </cell>
          <cell r="BF90">
            <v>3</v>
          </cell>
        </row>
        <row r="91">
          <cell r="A91" t="str">
            <v>PP2400484251vn0104014039</v>
          </cell>
          <cell r="B91" t="str">
            <v>THANH</v>
          </cell>
          <cell r="C91">
            <v>87</v>
          </cell>
          <cell r="D91" t="str">
            <v>PP2400484251</v>
          </cell>
          <cell r="E91">
            <v>39</v>
          </cell>
          <cell r="F91" t="str">
            <v>Huyết giác</v>
          </cell>
          <cell r="G91" t="str">
            <v>2</v>
          </cell>
          <cell r="H91" t="str">
            <v>Lõi gỗ phần gốc thân có chứa nhựa đã phơi hay sấy khô của cây Huyết giác</v>
          </cell>
          <cell r="I91" t="str">
            <v>Lignum Dracaenae cambodianae</v>
          </cell>
          <cell r="J91" t="str">
            <v>Sơ chế</v>
          </cell>
          <cell r="K91" t="str">
            <v>DĐVN V hoặc TCCS</v>
          </cell>
          <cell r="L91" t="str">
            <v>Kg</v>
          </cell>
          <cell r="M91">
            <v>908</v>
          </cell>
          <cell r="N91">
            <v>557000</v>
          </cell>
          <cell r="O91">
            <v>505756000</v>
          </cell>
          <cell r="P91" t="str">
            <v>vn0104014039</v>
          </cell>
          <cell r="Q91" t="str">
            <v>CÔNG TY CỔ PHẦN DƯỢC PHẨM THÀNH PHÁT</v>
          </cell>
          <cell r="R91" t="str">
            <v>PP2400484251</v>
          </cell>
          <cell r="S91">
            <v>39</v>
          </cell>
          <cell r="T91" t="str">
            <v>Huyết giác</v>
          </cell>
          <cell r="U91" t="str">
            <v>Lõi gỗ phần gốc thân có chứa nhựa đã phơi hay sấy khô của cây Huyết giác</v>
          </cell>
          <cell r="V91" t="str">
            <v>Lignum Dracaenae cambodianae</v>
          </cell>
          <cell r="W91" t="str">
            <v>Sơ chế</v>
          </cell>
          <cell r="X91" t="str">
            <v>Đóng túi PE hàn kín, từ 1-10kg</v>
          </cell>
          <cell r="Y91">
            <v>2</v>
          </cell>
          <cell r="Z91" t="str">
            <v>18 tháng</v>
          </cell>
          <cell r="AA91" t="str">
            <v>Việt Nam</v>
          </cell>
          <cell r="AB91" t="str">
            <v>VD-31181-18</v>
          </cell>
          <cell r="AC91" t="str">
            <v>CT CPDP Thành Phát</v>
          </cell>
          <cell r="AD91" t="str">
            <v>CT CPDP Thành Phát</v>
          </cell>
          <cell r="AE91" t="str">
            <v>Kg</v>
          </cell>
          <cell r="AF91">
            <v>552000</v>
          </cell>
          <cell r="AG91">
            <v>908</v>
          </cell>
          <cell r="AH91">
            <v>501216000</v>
          </cell>
          <cell r="AI91">
            <v>0</v>
          </cell>
          <cell r="AJ91">
            <v>501216000</v>
          </cell>
          <cell r="AK91" t="str">
            <v/>
          </cell>
          <cell r="AL91">
            <v>0</v>
          </cell>
          <cell r="AR91">
            <v>0</v>
          </cell>
          <cell r="AT91">
            <v>501216000</v>
          </cell>
          <cell r="AU91">
            <v>2</v>
          </cell>
          <cell r="AV91">
            <v>2</v>
          </cell>
          <cell r="AW91" t="str">
            <v/>
          </cell>
          <cell r="AX91">
            <v>0</v>
          </cell>
          <cell r="AY91">
            <v>93</v>
          </cell>
          <cell r="BB91">
            <v>2</v>
          </cell>
          <cell r="BC91" t="str">
            <v/>
          </cell>
          <cell r="BE91" t="str">
            <v/>
          </cell>
          <cell r="BF91">
            <v>2</v>
          </cell>
        </row>
        <row r="92">
          <cell r="A92" t="str">
            <v>PP2400484252vn0104014039</v>
          </cell>
          <cell r="B92" t="str">
            <v>THANH</v>
          </cell>
          <cell r="C92">
            <v>88</v>
          </cell>
          <cell r="D92" t="str">
            <v>PP2400484252</v>
          </cell>
          <cell r="E92">
            <v>40</v>
          </cell>
          <cell r="F92" t="str">
            <v>Hy thiêm</v>
          </cell>
          <cell r="G92" t="str">
            <v>2</v>
          </cell>
          <cell r="H92" t="str">
            <v>Toàn cây trên mặt đất đã phơi hay sấy khô của cây Hy thiêm</v>
          </cell>
          <cell r="I92" t="str">
            <v>Herba Siegesbeckiae</v>
          </cell>
          <cell r="J92" t="str">
            <v>Sơ chế</v>
          </cell>
          <cell r="K92" t="str">
            <v>DĐVN V hoặc TCCS</v>
          </cell>
          <cell r="L92" t="str">
            <v>Kg</v>
          </cell>
          <cell r="M92">
            <v>290</v>
          </cell>
          <cell r="N92">
            <v>127000</v>
          </cell>
          <cell r="O92">
            <v>36830000</v>
          </cell>
          <cell r="P92" t="str">
            <v>vn0104014039</v>
          </cell>
          <cell r="Q92" t="str">
            <v>CÔNG TY CỔ PHẦN DƯỢC PHẨM THÀNH PHÁT</v>
          </cell>
          <cell r="R92" t="str">
            <v>PP2400484252</v>
          </cell>
          <cell r="S92">
            <v>40</v>
          </cell>
          <cell r="T92" t="str">
            <v>Hy thiêm</v>
          </cell>
          <cell r="U92" t="str">
            <v>Toàn cây trên mặt đất đã phơi hay sấy khô của cây Hy thiêm</v>
          </cell>
          <cell r="V92" t="str">
            <v>Herba Siegesbeckiae</v>
          </cell>
          <cell r="W92" t="str">
            <v>Sơ chế</v>
          </cell>
          <cell r="X92" t="str">
            <v>Đóng túi PE hàn kín, từ 1-10kg</v>
          </cell>
          <cell r="Y92">
            <v>2</v>
          </cell>
          <cell r="Z92" t="str">
            <v>24 tháng</v>
          </cell>
          <cell r="AA92" t="str">
            <v>Việt Nam</v>
          </cell>
          <cell r="AB92" t="str">
            <v>VD-33541-19</v>
          </cell>
          <cell r="AC92" t="str">
            <v>CT CPDP Thành Phát</v>
          </cell>
          <cell r="AD92" t="str">
            <v>CT CPDP Thành Phát</v>
          </cell>
          <cell r="AE92" t="str">
            <v>Kg</v>
          </cell>
          <cell r="AF92">
            <v>120000</v>
          </cell>
          <cell r="AG92">
            <v>290</v>
          </cell>
          <cell r="AH92">
            <v>34800000</v>
          </cell>
          <cell r="AI92">
            <v>0</v>
          </cell>
          <cell r="AJ92">
            <v>34800000</v>
          </cell>
          <cell r="AK92" t="str">
            <v/>
          </cell>
          <cell r="AL92">
            <v>0</v>
          </cell>
          <cell r="AR92">
            <v>0</v>
          </cell>
          <cell r="AT92">
            <v>34800000</v>
          </cell>
          <cell r="AU92">
            <v>1</v>
          </cell>
          <cell r="AV92">
            <v>1</v>
          </cell>
          <cell r="AW92" t="str">
            <v/>
          </cell>
          <cell r="AX92">
            <v>0</v>
          </cell>
          <cell r="AY92">
            <v>93</v>
          </cell>
          <cell r="BB92">
            <v>1</v>
          </cell>
          <cell r="BC92" t="str">
            <v/>
          </cell>
          <cell r="BE92" t="str">
            <v/>
          </cell>
          <cell r="BF92">
            <v>1</v>
          </cell>
        </row>
        <row r="93">
          <cell r="A93" t="str">
            <v>PP2400484253vn0104014039</v>
          </cell>
          <cell r="B93" t="str">
            <v>THANH</v>
          </cell>
          <cell r="C93">
            <v>89</v>
          </cell>
          <cell r="D93" t="str">
            <v>PP2400484253</v>
          </cell>
          <cell r="E93">
            <v>41</v>
          </cell>
          <cell r="F93" t="str">
            <v>Ích mẫu</v>
          </cell>
          <cell r="G93" t="str">
            <v>2</v>
          </cell>
          <cell r="H93" t="str">
            <v>Toàn cây trên mặt đất đã phơi hay sấy khô của cây Ích mẫu</v>
          </cell>
          <cell r="I93" t="str">
            <v>Herba Leonuri japonici</v>
          </cell>
          <cell r="J93" t="str">
            <v>Sơ chế</v>
          </cell>
          <cell r="K93" t="str">
            <v>DĐVN V hoặc TCCS</v>
          </cell>
          <cell r="L93" t="str">
            <v>Kg</v>
          </cell>
          <cell r="M93">
            <v>158</v>
          </cell>
          <cell r="N93">
            <v>122000</v>
          </cell>
          <cell r="O93">
            <v>19276000</v>
          </cell>
          <cell r="P93" t="str">
            <v>vn0104014039</v>
          </cell>
          <cell r="Q93" t="str">
            <v>CÔNG TY CỔ PHẦN DƯỢC PHẨM THÀNH PHÁT</v>
          </cell>
          <cell r="R93" t="str">
            <v>PP2400484253</v>
          </cell>
          <cell r="S93">
            <v>41</v>
          </cell>
          <cell r="T93" t="str">
            <v>Ích mẫu</v>
          </cell>
          <cell r="U93" t="str">
            <v>Toàn cây trên mặt đất đã phơi hay sấy khô của cây Ích mẫu</v>
          </cell>
          <cell r="V93" t="str">
            <v>Herba Leonuri japonici</v>
          </cell>
          <cell r="W93" t="str">
            <v>Sơ chế</v>
          </cell>
          <cell r="X93" t="str">
            <v>Đóng túi PE hàn kín, từ 1-10kg</v>
          </cell>
          <cell r="Y93">
            <v>2</v>
          </cell>
          <cell r="Z93" t="str">
            <v>18 tháng</v>
          </cell>
          <cell r="AA93" t="str">
            <v>Việt Nam</v>
          </cell>
          <cell r="AB93" t="str">
            <v>VD-33542-19</v>
          </cell>
          <cell r="AC93" t="str">
            <v>CT CPDP Thành Phát</v>
          </cell>
          <cell r="AD93" t="str">
            <v>CT CPDP Thành Phát</v>
          </cell>
          <cell r="AE93" t="str">
            <v>Kg</v>
          </cell>
          <cell r="AF93">
            <v>110000</v>
          </cell>
          <cell r="AG93">
            <v>158</v>
          </cell>
          <cell r="AH93">
            <v>17380000</v>
          </cell>
          <cell r="AI93">
            <v>0</v>
          </cell>
          <cell r="AJ93">
            <v>17380000</v>
          </cell>
          <cell r="AK93" t="str">
            <v/>
          </cell>
          <cell r="AL93">
            <v>0</v>
          </cell>
          <cell r="AR93">
            <v>0</v>
          </cell>
          <cell r="AT93">
            <v>17380000</v>
          </cell>
          <cell r="AU93">
            <v>1</v>
          </cell>
          <cell r="AV93">
            <v>1</v>
          </cell>
          <cell r="AW93" t="str">
            <v/>
          </cell>
          <cell r="AX93">
            <v>0</v>
          </cell>
          <cell r="AY93">
            <v>93</v>
          </cell>
          <cell r="BB93">
            <v>1</v>
          </cell>
          <cell r="BC93" t="str">
            <v/>
          </cell>
          <cell r="BE93" t="str">
            <v/>
          </cell>
          <cell r="BF93">
            <v>1</v>
          </cell>
        </row>
        <row r="94">
          <cell r="A94" t="str">
            <v>PP2400484258vn0104014039</v>
          </cell>
          <cell r="B94" t="str">
            <v>THANH</v>
          </cell>
          <cell r="C94">
            <v>90</v>
          </cell>
          <cell r="D94" t="str">
            <v>PP2400484258</v>
          </cell>
          <cell r="E94">
            <v>46</v>
          </cell>
          <cell r="F94" t="str">
            <v>Khương hoạt</v>
          </cell>
          <cell r="G94" t="str">
            <v>2</v>
          </cell>
          <cell r="H94" t="str">
            <v>Thân rễ và rễ phơi khô của cây Khương hoạt</v>
          </cell>
          <cell r="I94" t="str">
            <v>Rhizoma et Radix Notopterygii</v>
          </cell>
          <cell r="J94" t="str">
            <v>Sơ chế</v>
          </cell>
          <cell r="K94" t="str">
            <v>DĐVN V hoặc TCCS</v>
          </cell>
          <cell r="L94" t="str">
            <v>Kg</v>
          </cell>
          <cell r="M94">
            <v>498</v>
          </cell>
          <cell r="N94">
            <v>2055000</v>
          </cell>
          <cell r="O94">
            <v>1023390000</v>
          </cell>
          <cell r="P94" t="str">
            <v>vn0104014039</v>
          </cell>
          <cell r="Q94" t="str">
            <v>CÔNG TY CỔ PHẦN DƯỢC PHẨM THÀNH PHÁT</v>
          </cell>
          <cell r="R94" t="str">
            <v>PP2400484258</v>
          </cell>
          <cell r="S94">
            <v>46</v>
          </cell>
          <cell r="T94" t="str">
            <v>Khương hoạt</v>
          </cell>
          <cell r="U94" t="str">
            <v>Thân rễ và rễ phơi khô của cây Khương hoạt</v>
          </cell>
          <cell r="V94" t="str">
            <v>Rhizoma et Radix Notopterygii</v>
          </cell>
          <cell r="W94" t="str">
            <v>Sơ chế</v>
          </cell>
          <cell r="X94" t="str">
            <v>Đóng túi PE hàn kín, từ 1-10kg</v>
          </cell>
          <cell r="Y94">
            <v>2</v>
          </cell>
          <cell r="Z94" t="str">
            <v>18 tháng</v>
          </cell>
          <cell r="AA94" t="str">
            <v>Trung Quốc</v>
          </cell>
          <cell r="AB94" t="str">
            <v>VD-31183-18</v>
          </cell>
          <cell r="AC94" t="str">
            <v>CT CPDP Thành Phát</v>
          </cell>
          <cell r="AD94" t="str">
            <v>CT CPDP Thành Phát</v>
          </cell>
          <cell r="AE94" t="str">
            <v>Kg</v>
          </cell>
          <cell r="AF94">
            <v>2041000</v>
          </cell>
          <cell r="AG94">
            <v>498</v>
          </cell>
          <cell r="AH94">
            <v>1016418000</v>
          </cell>
          <cell r="AI94">
            <v>0</v>
          </cell>
          <cell r="AJ94">
            <v>1016418000</v>
          </cell>
          <cell r="AK94" t="str">
            <v/>
          </cell>
          <cell r="AL94">
            <v>0</v>
          </cell>
          <cell r="AR94">
            <v>0</v>
          </cell>
          <cell r="AT94">
            <v>1016418000</v>
          </cell>
          <cell r="AU94">
            <v>2</v>
          </cell>
          <cell r="AV94">
            <v>2</v>
          </cell>
          <cell r="AW94" t="str">
            <v/>
          </cell>
          <cell r="AX94">
            <v>0</v>
          </cell>
          <cell r="AY94">
            <v>91</v>
          </cell>
          <cell r="BB94">
            <v>2</v>
          </cell>
          <cell r="BC94" t="str">
            <v/>
          </cell>
          <cell r="BE94" t="str">
            <v/>
          </cell>
          <cell r="BF94">
            <v>2</v>
          </cell>
        </row>
        <row r="95">
          <cell r="A95" t="str">
            <v>PP2400484259vn0104014039</v>
          </cell>
          <cell r="B95" t="str">
            <v>THANH</v>
          </cell>
          <cell r="C95">
            <v>91</v>
          </cell>
          <cell r="D95" t="str">
            <v>PP2400484259</v>
          </cell>
          <cell r="E95">
            <v>47</v>
          </cell>
          <cell r="F95" t="str">
            <v>Kim ngân hoa</v>
          </cell>
          <cell r="G95" t="str">
            <v>2</v>
          </cell>
          <cell r="H95" t="str">
            <v>Nụ hoa có lẫn một số hoa đã phơi hay sấy khô của cây Kim ngân</v>
          </cell>
          <cell r="I95" t="str">
            <v>Flos Lonicerae</v>
          </cell>
          <cell r="J95" t="str">
            <v>Sơ chế</v>
          </cell>
          <cell r="K95" t="str">
            <v>DĐVN V hoặc TCCS</v>
          </cell>
          <cell r="L95" t="str">
            <v>Kg</v>
          </cell>
          <cell r="M95">
            <v>150</v>
          </cell>
          <cell r="N95">
            <v>1575000</v>
          </cell>
          <cell r="O95">
            <v>236250000</v>
          </cell>
          <cell r="P95" t="str">
            <v>vn0104014039</v>
          </cell>
          <cell r="Q95" t="str">
            <v>CÔNG TY CỔ PHẦN DƯỢC PHẨM THÀNH PHÁT</v>
          </cell>
          <cell r="R95" t="str">
            <v>PP2400484259</v>
          </cell>
          <cell r="S95">
            <v>47</v>
          </cell>
          <cell r="T95" t="str">
            <v>Kim ngân hoa</v>
          </cell>
          <cell r="U95" t="str">
            <v>Nụ hoa có lẫn một số hoa đã phơi hay sấy khô của cây Kim ngân</v>
          </cell>
          <cell r="V95" t="str">
            <v>Flos Lonicerae</v>
          </cell>
          <cell r="W95" t="str">
            <v>Sơ chế</v>
          </cell>
          <cell r="X95" t="str">
            <v>Đóng túi PE hàn kín, từ 1-10kg</v>
          </cell>
          <cell r="Y95">
            <v>2</v>
          </cell>
          <cell r="Z95" t="str">
            <v>18 tháng</v>
          </cell>
          <cell r="AA95" t="str">
            <v>Trung Quốc</v>
          </cell>
          <cell r="AB95" t="str">
            <v>VD-31185-18</v>
          </cell>
          <cell r="AC95" t="str">
            <v>CT CPDP Thành Phát</v>
          </cell>
          <cell r="AD95" t="str">
            <v>CT CPDP Thành Phát</v>
          </cell>
          <cell r="AE95" t="str">
            <v>Kg</v>
          </cell>
          <cell r="AF95">
            <v>1561000</v>
          </cell>
          <cell r="AG95">
            <v>150</v>
          </cell>
          <cell r="AH95">
            <v>234150000</v>
          </cell>
          <cell r="AI95">
            <v>0</v>
          </cell>
          <cell r="AJ95">
            <v>234150000</v>
          </cell>
          <cell r="AK95" t="str">
            <v/>
          </cell>
          <cell r="AL95">
            <v>0</v>
          </cell>
          <cell r="AR95">
            <v>0</v>
          </cell>
          <cell r="AT95">
            <v>234150000</v>
          </cell>
          <cell r="AU95">
            <v>5</v>
          </cell>
          <cell r="AV95">
            <v>5</v>
          </cell>
          <cell r="AW95" t="str">
            <v/>
          </cell>
          <cell r="AX95">
            <v>0</v>
          </cell>
          <cell r="AY95">
            <v>91</v>
          </cell>
          <cell r="BB95">
            <v>5</v>
          </cell>
          <cell r="BC95" t="str">
            <v/>
          </cell>
          <cell r="BE95" t="str">
            <v/>
          </cell>
          <cell r="BF95">
            <v>5</v>
          </cell>
        </row>
        <row r="96">
          <cell r="A96" t="str">
            <v>PP2400484260vn0104014039</v>
          </cell>
          <cell r="B96" t="str">
            <v>THANH</v>
          </cell>
          <cell r="C96">
            <v>92</v>
          </cell>
          <cell r="D96" t="str">
            <v>PP2400484260</v>
          </cell>
          <cell r="E96">
            <v>48</v>
          </cell>
          <cell r="F96" t="str">
            <v>Kim tiền thảo</v>
          </cell>
          <cell r="G96" t="str">
            <v>2</v>
          </cell>
          <cell r="H96" t="str">
            <v>Phần trên mặt đất đã phơi hay sấy khô của cây Kim tiền thảo</v>
          </cell>
          <cell r="I96" t="str">
            <v>Herba Desmodii styracifolii</v>
          </cell>
          <cell r="J96" t="str">
            <v>Sơ chế</v>
          </cell>
          <cell r="K96" t="str">
            <v>DĐVN V hoặc TCCS</v>
          </cell>
          <cell r="L96" t="str">
            <v>Kg</v>
          </cell>
          <cell r="M96">
            <v>116</v>
          </cell>
          <cell r="N96">
            <v>131250</v>
          </cell>
          <cell r="O96">
            <v>15225000</v>
          </cell>
          <cell r="P96" t="str">
            <v>vn0104014039</v>
          </cell>
          <cell r="Q96" t="str">
            <v>CÔNG TY CỔ PHẦN DƯỢC PHẨM THÀNH PHÁT</v>
          </cell>
          <cell r="R96" t="str">
            <v>PP2400484260</v>
          </cell>
          <cell r="S96">
            <v>48</v>
          </cell>
          <cell r="T96" t="str">
            <v>Kim tiền thảo</v>
          </cell>
          <cell r="U96" t="str">
            <v>Phần trên mặt đất đã phơi hay sấy khô của cây Kim tiền thảo</v>
          </cell>
          <cell r="V96" t="str">
            <v>Herba Desmodii styracifolii</v>
          </cell>
          <cell r="W96" t="str">
            <v>Sơ chế</v>
          </cell>
          <cell r="X96" t="str">
            <v>Đóng túi PE hàn kín, từ 1-10kg</v>
          </cell>
          <cell r="Y96">
            <v>2</v>
          </cell>
          <cell r="Z96" t="str">
            <v>18 tháng</v>
          </cell>
          <cell r="AA96" t="str">
            <v>Việt Nam</v>
          </cell>
          <cell r="AB96" t="str">
            <v>VD-32882-19</v>
          </cell>
          <cell r="AC96" t="str">
            <v>CT CPDP Thành Phát</v>
          </cell>
          <cell r="AD96" t="str">
            <v>CT CPDP Thành Phát</v>
          </cell>
          <cell r="AE96" t="str">
            <v>Kg</v>
          </cell>
          <cell r="AF96">
            <v>120000</v>
          </cell>
          <cell r="AG96">
            <v>116</v>
          </cell>
          <cell r="AH96">
            <v>13920000</v>
          </cell>
          <cell r="AI96">
            <v>0</v>
          </cell>
          <cell r="AJ96">
            <v>13920000</v>
          </cell>
          <cell r="AK96" t="str">
            <v/>
          </cell>
          <cell r="AL96">
            <v>0</v>
          </cell>
          <cell r="AR96">
            <v>0</v>
          </cell>
          <cell r="AT96">
            <v>13920000</v>
          </cell>
          <cell r="AU96">
            <v>1</v>
          </cell>
          <cell r="AV96">
            <v>1</v>
          </cell>
          <cell r="AW96" t="str">
            <v/>
          </cell>
          <cell r="AX96">
            <v>0</v>
          </cell>
          <cell r="AY96">
            <v>93</v>
          </cell>
          <cell r="BB96">
            <v>1</v>
          </cell>
          <cell r="BC96" t="str">
            <v/>
          </cell>
          <cell r="BE96" t="str">
            <v/>
          </cell>
          <cell r="BF96">
            <v>1</v>
          </cell>
        </row>
        <row r="97">
          <cell r="A97" t="str">
            <v>PP2400484261vn0104014039</v>
          </cell>
          <cell r="B97" t="str">
            <v>THANH</v>
          </cell>
          <cell r="C97">
            <v>93</v>
          </cell>
          <cell r="D97" t="str">
            <v>PP2400484261</v>
          </cell>
          <cell r="E97">
            <v>49</v>
          </cell>
          <cell r="F97" t="str">
            <v>Lạc tiên</v>
          </cell>
          <cell r="G97" t="str">
            <v>2</v>
          </cell>
          <cell r="H97" t="str">
            <v>Phần  trên mặt đất đã phơi hay sấy khô của cây Lạc tiên</v>
          </cell>
          <cell r="I97" t="str">
            <v>Herba Passiflorae</v>
          </cell>
          <cell r="J97" t="str">
            <v>Sơ chế</v>
          </cell>
          <cell r="K97" t="str">
            <v>DĐVN V hoặc TCCS</v>
          </cell>
          <cell r="L97" t="str">
            <v>Kg</v>
          </cell>
          <cell r="M97">
            <v>318</v>
          </cell>
          <cell r="N97">
            <v>109000</v>
          </cell>
          <cell r="O97">
            <v>34662000</v>
          </cell>
          <cell r="P97" t="str">
            <v>vn0104014039</v>
          </cell>
          <cell r="Q97" t="str">
            <v>CÔNG TY CỔ PHẦN DƯỢC PHẨM THÀNH PHÁT</v>
          </cell>
          <cell r="R97" t="str">
            <v>PP2400484261</v>
          </cell>
          <cell r="S97">
            <v>49</v>
          </cell>
          <cell r="T97" t="str">
            <v>Lạc tiên</v>
          </cell>
          <cell r="U97" t="str">
            <v>Phần  trên mặt đất đã phơi hay sấy khô của cây Lạc tiên</v>
          </cell>
          <cell r="V97" t="str">
            <v>Herba Passiflorae</v>
          </cell>
          <cell r="W97" t="str">
            <v>Sơ chế</v>
          </cell>
          <cell r="X97" t="str">
            <v>Đóng túi PE hàn kín, từ 1-10kg</v>
          </cell>
          <cell r="Y97">
            <v>2</v>
          </cell>
          <cell r="Z97" t="str">
            <v>18 tháng</v>
          </cell>
          <cell r="AA97" t="str">
            <v>Việt Nam</v>
          </cell>
          <cell r="AB97" t="str">
            <v>VD-35399-21</v>
          </cell>
          <cell r="AC97" t="str">
            <v>CT CPDP Thành Phát</v>
          </cell>
          <cell r="AD97" t="str">
            <v>CT CPDP Thành Phát</v>
          </cell>
          <cell r="AE97" t="str">
            <v>Kg</v>
          </cell>
          <cell r="AF97">
            <v>100000</v>
          </cell>
          <cell r="AG97">
            <v>318</v>
          </cell>
          <cell r="AH97">
            <v>31800000</v>
          </cell>
          <cell r="AI97">
            <v>0</v>
          </cell>
          <cell r="AJ97">
            <v>31800000</v>
          </cell>
          <cell r="AK97" t="str">
            <v/>
          </cell>
          <cell r="AL97">
            <v>0</v>
          </cell>
          <cell r="AR97">
            <v>0</v>
          </cell>
          <cell r="AT97">
            <v>31800000</v>
          </cell>
          <cell r="AU97">
            <v>1</v>
          </cell>
          <cell r="AV97">
            <v>1</v>
          </cell>
          <cell r="AW97" t="str">
            <v/>
          </cell>
          <cell r="AX97">
            <v>0</v>
          </cell>
          <cell r="AY97">
            <v>93</v>
          </cell>
          <cell r="BB97">
            <v>1</v>
          </cell>
          <cell r="BC97" t="str">
            <v/>
          </cell>
          <cell r="BE97" t="str">
            <v/>
          </cell>
          <cell r="BF97">
            <v>1</v>
          </cell>
        </row>
        <row r="98">
          <cell r="A98" t="str">
            <v>PP2400484262vn0104014039</v>
          </cell>
          <cell r="B98" t="str">
            <v>THANH</v>
          </cell>
          <cell r="C98">
            <v>94</v>
          </cell>
          <cell r="D98" t="str">
            <v>PP2400484262</v>
          </cell>
          <cell r="E98">
            <v>50</v>
          </cell>
          <cell r="F98" t="str">
            <v>Liên kiều</v>
          </cell>
          <cell r="G98" t="str">
            <v>2</v>
          </cell>
          <cell r="H98" t="str">
            <v>Quả chín đã phơi hay sấy khô của cây Liên kiều</v>
          </cell>
          <cell r="I98" t="str">
            <v>Fructus Forsythiae</v>
          </cell>
          <cell r="J98" t="str">
            <v>Sơ chế</v>
          </cell>
          <cell r="K98" t="str">
            <v>DĐVN V hoặc TCCS</v>
          </cell>
          <cell r="L98" t="str">
            <v>Kg</v>
          </cell>
          <cell r="M98">
            <v>136</v>
          </cell>
          <cell r="N98">
            <v>1365000</v>
          </cell>
          <cell r="O98">
            <v>185640000</v>
          </cell>
          <cell r="P98" t="str">
            <v>vn0104014039</v>
          </cell>
          <cell r="Q98" t="str">
            <v>CÔNG TY CỔ PHẦN DƯỢC PHẨM THÀNH PHÁT</v>
          </cell>
          <cell r="R98" t="str">
            <v>PP2400484262</v>
          </cell>
          <cell r="S98">
            <v>50</v>
          </cell>
          <cell r="T98" t="str">
            <v>Liên kiều</v>
          </cell>
          <cell r="U98" t="str">
            <v>Quả chín đã phơi hay sấy khô của cây Liên kiều</v>
          </cell>
          <cell r="V98" t="str">
            <v>Fructus Forsythiae</v>
          </cell>
          <cell r="W98" t="str">
            <v>Sơ chế</v>
          </cell>
          <cell r="X98" t="str">
            <v>Đóng túi PE hàn kín, từ 1-10kg</v>
          </cell>
          <cell r="Y98">
            <v>2</v>
          </cell>
          <cell r="Z98" t="str">
            <v>18 tháng</v>
          </cell>
          <cell r="AA98" t="str">
            <v>Trung Quốc</v>
          </cell>
          <cell r="AB98" t="str">
            <v>VD-31888-19</v>
          </cell>
          <cell r="AC98" t="str">
            <v>CT CPDP Thành Phát</v>
          </cell>
          <cell r="AD98" t="str">
            <v>CT CPDP Thành Phát</v>
          </cell>
          <cell r="AE98" t="str">
            <v>Kg</v>
          </cell>
          <cell r="AF98">
            <v>1351000</v>
          </cell>
          <cell r="AG98">
            <v>136</v>
          </cell>
          <cell r="AH98">
            <v>183736000</v>
          </cell>
          <cell r="AI98">
            <v>0</v>
          </cell>
          <cell r="AJ98">
            <v>183736000</v>
          </cell>
          <cell r="AK98" t="str">
            <v/>
          </cell>
          <cell r="AL98">
            <v>0</v>
          </cell>
          <cell r="AR98">
            <v>0</v>
          </cell>
          <cell r="AT98">
            <v>183736000</v>
          </cell>
          <cell r="AU98">
            <v>4</v>
          </cell>
          <cell r="AV98">
            <v>4</v>
          </cell>
          <cell r="AW98" t="str">
            <v/>
          </cell>
          <cell r="AX98">
            <v>0</v>
          </cell>
          <cell r="AY98">
            <v>91</v>
          </cell>
          <cell r="BB98">
            <v>4</v>
          </cell>
          <cell r="BC98" t="str">
            <v/>
          </cell>
          <cell r="BE98" t="str">
            <v/>
          </cell>
          <cell r="BF98">
            <v>4</v>
          </cell>
        </row>
        <row r="99">
          <cell r="A99" t="str">
            <v>PP2400484264vn0104014039</v>
          </cell>
          <cell r="B99" t="str">
            <v>THANH</v>
          </cell>
          <cell r="C99">
            <v>95</v>
          </cell>
          <cell r="D99" t="str">
            <v>PP2400484264</v>
          </cell>
          <cell r="E99">
            <v>52</v>
          </cell>
          <cell r="F99" t="str">
            <v>Liên tâm</v>
          </cell>
          <cell r="G99" t="str">
            <v>2</v>
          </cell>
          <cell r="H99" t="str">
            <v>Cây mầm lấy từ hạt cây Sen</v>
          </cell>
          <cell r="I99" t="str">
            <v>Embryo Nelumbinis nuciferae</v>
          </cell>
          <cell r="J99" t="str">
            <v>sơ chế</v>
          </cell>
          <cell r="K99" t="str">
            <v>DĐVN V hoặc TCCS</v>
          </cell>
          <cell r="L99" t="str">
            <v>Kg</v>
          </cell>
          <cell r="M99">
            <v>270</v>
          </cell>
          <cell r="N99">
            <v>760000</v>
          </cell>
          <cell r="O99">
            <v>205200000</v>
          </cell>
          <cell r="P99" t="str">
            <v>vn0104014039</v>
          </cell>
          <cell r="Q99" t="str">
            <v>CÔNG TY CỔ PHẦN DƯỢC PHẨM THÀNH PHÁT</v>
          </cell>
          <cell r="R99" t="str">
            <v>PP2400484264</v>
          </cell>
          <cell r="S99">
            <v>52</v>
          </cell>
          <cell r="T99" t="str">
            <v>Liên tâm</v>
          </cell>
          <cell r="U99" t="str">
            <v>Cây mầm lấy từ hạt cây Sen</v>
          </cell>
          <cell r="V99" t="str">
            <v>Embryo Nelumbinis nuciferae</v>
          </cell>
          <cell r="W99" t="str">
            <v>sơ chế</v>
          </cell>
          <cell r="X99" t="str">
            <v>Đóng túi PE hàn kín, từ 1-10kg</v>
          </cell>
          <cell r="Y99">
            <v>2</v>
          </cell>
          <cell r="Z99" t="str">
            <v>18 tháng</v>
          </cell>
          <cell r="AA99" t="str">
            <v>Việt Nam</v>
          </cell>
          <cell r="AB99" t="str">
            <v>VD-31889-19</v>
          </cell>
          <cell r="AC99" t="str">
            <v>CT CPDP Thành Phát</v>
          </cell>
          <cell r="AD99" t="str">
            <v>CT CPDP Thành Phát</v>
          </cell>
          <cell r="AE99" t="str">
            <v>Kg</v>
          </cell>
          <cell r="AF99">
            <v>450000</v>
          </cell>
          <cell r="AG99">
            <v>270</v>
          </cell>
          <cell r="AH99">
            <v>121500000</v>
          </cell>
          <cell r="AI99">
            <v>0</v>
          </cell>
          <cell r="AJ99">
            <v>121500000</v>
          </cell>
          <cell r="AK99" t="str">
            <v/>
          </cell>
          <cell r="AL99">
            <v>0</v>
          </cell>
          <cell r="AR99">
            <v>0</v>
          </cell>
          <cell r="AT99">
            <v>121500000</v>
          </cell>
          <cell r="AU99">
            <v>1</v>
          </cell>
          <cell r="AV99">
            <v>1</v>
          </cell>
          <cell r="AW99" t="str">
            <v/>
          </cell>
          <cell r="AX99">
            <v>0</v>
          </cell>
          <cell r="AY99">
            <v>93</v>
          </cell>
          <cell r="BB99">
            <v>1</v>
          </cell>
          <cell r="BC99" t="str">
            <v/>
          </cell>
          <cell r="BE99" t="str">
            <v/>
          </cell>
          <cell r="BF99">
            <v>1</v>
          </cell>
        </row>
        <row r="100">
          <cell r="A100" t="str">
            <v>PP2400484265vn0104014039</v>
          </cell>
          <cell r="B100" t="str">
            <v>THANH</v>
          </cell>
          <cell r="C100">
            <v>96</v>
          </cell>
          <cell r="D100" t="str">
            <v>PP2400484265</v>
          </cell>
          <cell r="E100">
            <v>53</v>
          </cell>
          <cell r="F100" t="str">
            <v>Long nhãn</v>
          </cell>
          <cell r="G100" t="str">
            <v>2</v>
          </cell>
          <cell r="H100" t="str">
            <v>Áo hạt của quả đã phơi sấy khô của cây Nhãn.</v>
          </cell>
          <cell r="I100" t="str">
            <v>Arillus Longan</v>
          </cell>
          <cell r="J100" t="str">
            <v>Sơ chế</v>
          </cell>
          <cell r="K100" t="str">
            <v>DĐVN V hoặc TCCS</v>
          </cell>
          <cell r="L100" t="str">
            <v>Kg</v>
          </cell>
          <cell r="M100">
            <v>974</v>
          </cell>
          <cell r="N100">
            <v>543000</v>
          </cell>
          <cell r="O100">
            <v>528882000</v>
          </cell>
          <cell r="P100" t="str">
            <v>vn0104014039</v>
          </cell>
          <cell r="Q100" t="str">
            <v>CÔNG TY CỔ PHẦN DƯỢC PHẨM THÀNH PHÁT</v>
          </cell>
          <cell r="R100" t="str">
            <v>PP2400484265</v>
          </cell>
          <cell r="S100">
            <v>53</v>
          </cell>
          <cell r="T100" t="str">
            <v>Long nhãn</v>
          </cell>
          <cell r="U100" t="str">
            <v>Áo hạt của quả đã phơi sấy khô của cây Nhãn.</v>
          </cell>
          <cell r="V100" t="str">
            <v>Arillus Longan</v>
          </cell>
          <cell r="W100" t="str">
            <v>Sơ chế</v>
          </cell>
          <cell r="X100" t="str">
            <v>Đóng túi PE hàn kín, từ 1-10kg</v>
          </cell>
          <cell r="Y100">
            <v>2</v>
          </cell>
          <cell r="Z100" t="str">
            <v>18 tháng</v>
          </cell>
          <cell r="AA100" t="str">
            <v>Việt Nam</v>
          </cell>
          <cell r="AB100" t="str">
            <v>VD-31890-19</v>
          </cell>
          <cell r="AC100" t="str">
            <v>CT CPDP Thành Phát</v>
          </cell>
          <cell r="AD100" t="str">
            <v>CT CPDP Thành Phát</v>
          </cell>
          <cell r="AE100" t="str">
            <v>Kg</v>
          </cell>
          <cell r="AF100">
            <v>450000</v>
          </cell>
          <cell r="AG100">
            <v>974</v>
          </cell>
          <cell r="AH100">
            <v>438300000</v>
          </cell>
          <cell r="AI100">
            <v>0</v>
          </cell>
          <cell r="AJ100">
            <v>438300000</v>
          </cell>
          <cell r="AK100" t="str">
            <v/>
          </cell>
          <cell r="AL100">
            <v>0</v>
          </cell>
          <cell r="AR100">
            <v>0</v>
          </cell>
          <cell r="AT100">
            <v>438300000</v>
          </cell>
          <cell r="AU100">
            <v>1</v>
          </cell>
          <cell r="AV100">
            <v>1</v>
          </cell>
          <cell r="AW100" t="str">
            <v/>
          </cell>
          <cell r="AX100">
            <v>0</v>
          </cell>
          <cell r="AY100">
            <v>93</v>
          </cell>
          <cell r="BB100">
            <v>1</v>
          </cell>
          <cell r="BC100" t="str">
            <v/>
          </cell>
          <cell r="BE100" t="str">
            <v/>
          </cell>
          <cell r="BF100">
            <v>1</v>
          </cell>
        </row>
        <row r="101">
          <cell r="A101" t="str">
            <v>PP2400484266vn0104014039</v>
          </cell>
          <cell r="B101" t="str">
            <v>THANH</v>
          </cell>
          <cell r="C101">
            <v>97</v>
          </cell>
          <cell r="D101" t="str">
            <v>PP2400484266</v>
          </cell>
          <cell r="E101">
            <v>54</v>
          </cell>
          <cell r="F101" t="str">
            <v>Mạch môn</v>
          </cell>
          <cell r="G101" t="str">
            <v>2</v>
          </cell>
          <cell r="H101" t="str">
            <v>Rễ củ đã  phơi hay sấy khô của cây Mạch môn đông</v>
          </cell>
          <cell r="I101" t="str">
            <v>Radix Ophiopogonis japonici</v>
          </cell>
          <cell r="J101" t="str">
            <v>Sơ chế</v>
          </cell>
          <cell r="K101" t="str">
            <v>DĐVN V hoặc TCCS</v>
          </cell>
          <cell r="L101" t="str">
            <v>Kg</v>
          </cell>
          <cell r="M101">
            <v>418</v>
          </cell>
          <cell r="N101">
            <v>559650</v>
          </cell>
          <cell r="O101">
            <v>233933700</v>
          </cell>
          <cell r="P101" t="str">
            <v>vn0104014039</v>
          </cell>
          <cell r="Q101" t="str">
            <v>CÔNG TY CỔ PHẦN DƯỢC PHẨM THÀNH PHÁT</v>
          </cell>
          <cell r="R101" t="str">
            <v>PP2400484266</v>
          </cell>
          <cell r="S101">
            <v>54</v>
          </cell>
          <cell r="T101" t="str">
            <v>Mạch môn</v>
          </cell>
          <cell r="U101" t="str">
            <v>Rễ củ đã  phơi hay sấy khô của cây Mạch môn đông</v>
          </cell>
          <cell r="V101" t="str">
            <v>Radix Ophiopogonis japonici</v>
          </cell>
          <cell r="W101" t="str">
            <v>Sơ chế</v>
          </cell>
          <cell r="X101" t="str">
            <v>Đóng túi PE hàn kín, từ 1-10kg</v>
          </cell>
          <cell r="Y101">
            <v>2</v>
          </cell>
          <cell r="Z101" t="str">
            <v>18 tháng</v>
          </cell>
          <cell r="AA101" t="str">
            <v>Việt Nam</v>
          </cell>
          <cell r="AB101" t="str">
            <v>VD-31187-18</v>
          </cell>
          <cell r="AC101" t="str">
            <v>CT CPDP Thành Phát</v>
          </cell>
          <cell r="AD101" t="str">
            <v>CT CPDP Thành Phát</v>
          </cell>
          <cell r="AE101" t="str">
            <v>Kg</v>
          </cell>
          <cell r="AF101">
            <v>450000</v>
          </cell>
          <cell r="AG101">
            <v>418</v>
          </cell>
          <cell r="AH101">
            <v>188100000</v>
          </cell>
          <cell r="AI101">
            <v>0</v>
          </cell>
          <cell r="AJ101">
            <v>188100000</v>
          </cell>
          <cell r="AK101" t="str">
            <v/>
          </cell>
          <cell r="AL101">
            <v>0</v>
          </cell>
          <cell r="AR101">
            <v>0</v>
          </cell>
          <cell r="AT101">
            <v>188100000</v>
          </cell>
          <cell r="AU101">
            <v>1</v>
          </cell>
          <cell r="AV101">
            <v>1</v>
          </cell>
          <cell r="AW101" t="str">
            <v/>
          </cell>
          <cell r="AX101">
            <v>0</v>
          </cell>
          <cell r="AY101">
            <v>93</v>
          </cell>
          <cell r="BB101">
            <v>1</v>
          </cell>
          <cell r="BC101" t="str">
            <v/>
          </cell>
          <cell r="BE101" t="str">
            <v/>
          </cell>
          <cell r="BF101">
            <v>1</v>
          </cell>
        </row>
        <row r="102">
          <cell r="A102" t="str">
            <v>PP2400484270vn0104014039</v>
          </cell>
          <cell r="B102" t="str">
            <v>THANH</v>
          </cell>
          <cell r="C102">
            <v>98</v>
          </cell>
          <cell r="D102" t="str">
            <v>PP2400484270</v>
          </cell>
          <cell r="E102">
            <v>58</v>
          </cell>
          <cell r="F102" t="str">
            <v>Mộc qua</v>
          </cell>
          <cell r="G102" t="str">
            <v>2</v>
          </cell>
          <cell r="H102" t="str">
            <v>Quả chín của cây Mộc qua</v>
          </cell>
          <cell r="I102" t="str">
            <v>Fructus Chaenomelis speciosae</v>
          </cell>
          <cell r="J102" t="str">
            <v>Sơ chế</v>
          </cell>
          <cell r="K102" t="str">
            <v>DĐVN V hoặc TCCS</v>
          </cell>
          <cell r="L102" t="str">
            <v>Kg</v>
          </cell>
          <cell r="M102">
            <v>356</v>
          </cell>
          <cell r="N102">
            <v>304500</v>
          </cell>
          <cell r="O102">
            <v>108402000</v>
          </cell>
          <cell r="P102" t="str">
            <v>vn0104014039</v>
          </cell>
          <cell r="Q102" t="str">
            <v>CÔNG TY CỔ PHẦN DƯỢC PHẨM THÀNH PHÁT</v>
          </cell>
          <cell r="R102" t="str">
            <v>PP2400484270</v>
          </cell>
          <cell r="S102">
            <v>58</v>
          </cell>
          <cell r="T102" t="str">
            <v>Mộc qua</v>
          </cell>
          <cell r="U102" t="str">
            <v>Quả chín của cây Mộc qua</v>
          </cell>
          <cell r="V102" t="str">
            <v>Fructus Chaenomelis speciosae</v>
          </cell>
          <cell r="W102" t="str">
            <v>Sơ chế</v>
          </cell>
          <cell r="X102" t="str">
            <v>Đóng túi PE hàn kín, từ 1-10kg</v>
          </cell>
          <cell r="Y102">
            <v>2</v>
          </cell>
          <cell r="Z102" t="str">
            <v>24 tháng</v>
          </cell>
          <cell r="AA102" t="str">
            <v>Trung Quốc</v>
          </cell>
          <cell r="AB102" t="str">
            <v>VD-33543-19</v>
          </cell>
          <cell r="AC102" t="str">
            <v>CT CPDP Thành Phát</v>
          </cell>
          <cell r="AD102" t="str">
            <v>CT CPDP Thành Phát</v>
          </cell>
          <cell r="AE102" t="str">
            <v>Kg</v>
          </cell>
          <cell r="AF102">
            <v>291000</v>
          </cell>
          <cell r="AG102">
            <v>356</v>
          </cell>
          <cell r="AH102">
            <v>103596000</v>
          </cell>
          <cell r="AI102">
            <v>0</v>
          </cell>
          <cell r="AJ102">
            <v>103596000</v>
          </cell>
          <cell r="AK102" t="str">
            <v/>
          </cell>
          <cell r="AL102">
            <v>0</v>
          </cell>
          <cell r="AR102">
            <v>0</v>
          </cell>
          <cell r="AT102">
            <v>103596000</v>
          </cell>
          <cell r="AU102">
            <v>2</v>
          </cell>
          <cell r="AV102">
            <v>2</v>
          </cell>
          <cell r="AW102" t="str">
            <v/>
          </cell>
          <cell r="AX102">
            <v>0</v>
          </cell>
          <cell r="AY102">
            <v>91</v>
          </cell>
          <cell r="BB102">
            <v>2</v>
          </cell>
          <cell r="BC102" t="str">
            <v/>
          </cell>
          <cell r="BE102" t="str">
            <v/>
          </cell>
          <cell r="BF102">
            <v>2</v>
          </cell>
        </row>
        <row r="103">
          <cell r="A103" t="str">
            <v>PP2400484272vn0104014039</v>
          </cell>
          <cell r="B103" t="str">
            <v>THANH</v>
          </cell>
          <cell r="C103">
            <v>99</v>
          </cell>
          <cell r="D103" t="str">
            <v>PP2400484272</v>
          </cell>
          <cell r="E103">
            <v>60</v>
          </cell>
          <cell r="F103" t="str">
            <v>Ngũ gia bì chân chim</v>
          </cell>
          <cell r="G103" t="str">
            <v>2</v>
          </cell>
          <cell r="H103" t="str">
            <v>Vỏ thân và vỏ cành đã phơi khô của cây Ngũ gia bì chân chim</v>
          </cell>
          <cell r="I103" t="str">
            <v>Cortex Schefflerae heptaphyllae</v>
          </cell>
          <cell r="J103" t="str">
            <v>Sơ chế</v>
          </cell>
          <cell r="K103" t="str">
            <v>DĐVN V hoặc TCCS</v>
          </cell>
          <cell r="L103" t="str">
            <v>Kg</v>
          </cell>
          <cell r="M103">
            <v>290</v>
          </cell>
          <cell r="N103">
            <v>163800</v>
          </cell>
          <cell r="O103">
            <v>47502000</v>
          </cell>
          <cell r="P103" t="str">
            <v>vn0104014039</v>
          </cell>
          <cell r="Q103" t="str">
            <v>CÔNG TY CỔ PHẦN DƯỢC PHẨM THÀNH PHÁT</v>
          </cell>
          <cell r="R103" t="str">
            <v>PP2400484272</v>
          </cell>
          <cell r="S103">
            <v>60</v>
          </cell>
          <cell r="T103" t="str">
            <v>Ngũ gia bì chân chim</v>
          </cell>
          <cell r="U103" t="str">
            <v>Vỏ thân và vỏ cành đã phơi khô của cây Ngũ gia bì chân chim</v>
          </cell>
          <cell r="V103" t="str">
            <v>Cortex Schefflerae heptaphyllae</v>
          </cell>
          <cell r="W103" t="str">
            <v>Sơ chế</v>
          </cell>
          <cell r="X103" t="str">
            <v>Đóng túi PE hàn kín, từ 1-10kg</v>
          </cell>
          <cell r="Y103">
            <v>2</v>
          </cell>
          <cell r="Z103" t="str">
            <v>24 tháng</v>
          </cell>
          <cell r="AA103" t="str">
            <v>Việt Nam</v>
          </cell>
          <cell r="AB103" t="str">
            <v>VD-33544-19</v>
          </cell>
          <cell r="AC103" t="str">
            <v>CT CPDP Thành Phát</v>
          </cell>
          <cell r="AD103" t="str">
            <v>CT CPDP Thành Phát</v>
          </cell>
          <cell r="AE103" t="str">
            <v>Kg</v>
          </cell>
          <cell r="AF103">
            <v>159000</v>
          </cell>
          <cell r="AG103">
            <v>290</v>
          </cell>
          <cell r="AH103">
            <v>46110000</v>
          </cell>
          <cell r="AI103">
            <v>0</v>
          </cell>
          <cell r="AJ103">
            <v>46110000</v>
          </cell>
          <cell r="AK103" t="str">
            <v/>
          </cell>
          <cell r="AL103">
            <v>0</v>
          </cell>
          <cell r="AR103">
            <v>0</v>
          </cell>
          <cell r="AT103">
            <v>46110000</v>
          </cell>
          <cell r="AU103">
            <v>3</v>
          </cell>
          <cell r="AV103">
            <v>3</v>
          </cell>
          <cell r="AW103" t="str">
            <v/>
          </cell>
          <cell r="AX103">
            <v>0</v>
          </cell>
          <cell r="AY103">
            <v>93</v>
          </cell>
          <cell r="BB103">
            <v>3</v>
          </cell>
          <cell r="BC103" t="str">
            <v/>
          </cell>
          <cell r="BE103" t="str">
            <v/>
          </cell>
          <cell r="BF103">
            <v>3</v>
          </cell>
        </row>
        <row r="104">
          <cell r="A104" t="str">
            <v>PP2400484274vn0104014039</v>
          </cell>
          <cell r="B104" t="str">
            <v>THANH</v>
          </cell>
          <cell r="C104">
            <v>100</v>
          </cell>
          <cell r="D104" t="str">
            <v>PP2400484274</v>
          </cell>
          <cell r="E104">
            <v>62</v>
          </cell>
          <cell r="F104" t="str">
            <v>Nhân trần</v>
          </cell>
          <cell r="G104" t="str">
            <v>2</v>
          </cell>
          <cell r="H104" t="str">
            <v>Thân, cành mang lá và hoa đã  phơi hay sấy khô của cây Nhân trần</v>
          </cell>
          <cell r="I104" t="str">
            <v>Herba Adenosmatis caerulei</v>
          </cell>
          <cell r="J104" t="str">
            <v>Sơ chế</v>
          </cell>
          <cell r="K104" t="str">
            <v>DĐVN V hoặc TCCS</v>
          </cell>
          <cell r="L104" t="str">
            <v>Kg</v>
          </cell>
          <cell r="M104">
            <v>296</v>
          </cell>
          <cell r="N104">
            <v>192000</v>
          </cell>
          <cell r="O104">
            <v>56832000</v>
          </cell>
          <cell r="P104" t="str">
            <v>vn0104014039</v>
          </cell>
          <cell r="Q104" t="str">
            <v>CÔNG TY CỔ PHẦN DƯỢC PHẨM THÀNH PHÁT</v>
          </cell>
          <cell r="R104" t="str">
            <v>PP2400484274</v>
          </cell>
          <cell r="S104">
            <v>62</v>
          </cell>
          <cell r="T104" t="str">
            <v>Nhân trần</v>
          </cell>
          <cell r="U104" t="str">
            <v>Thân, cành mang lá và hoa đã  phơi hay sấy khô của cây Nhân trần</v>
          </cell>
          <cell r="V104" t="str">
            <v>Herba Adenosmatis caerulei</v>
          </cell>
          <cell r="W104" t="str">
            <v>Sơ chế</v>
          </cell>
          <cell r="X104" t="str">
            <v>Đóng túi PE hàn kín, từ 1-10kg</v>
          </cell>
          <cell r="Y104">
            <v>2</v>
          </cell>
          <cell r="Z104" t="str">
            <v>18 tháng</v>
          </cell>
          <cell r="AA104" t="str">
            <v>Việt Nam</v>
          </cell>
          <cell r="AB104" t="str">
            <v>VD-31897-19</v>
          </cell>
          <cell r="AC104" t="str">
            <v>CT CPDP Thành Phát</v>
          </cell>
          <cell r="AD104" t="str">
            <v>CT CPDP Thành Phát</v>
          </cell>
          <cell r="AE104" t="str">
            <v>Kg</v>
          </cell>
          <cell r="AF104">
            <v>150000</v>
          </cell>
          <cell r="AG104">
            <v>296</v>
          </cell>
          <cell r="AH104">
            <v>44400000</v>
          </cell>
          <cell r="AI104">
            <v>0</v>
          </cell>
          <cell r="AJ104">
            <v>44400000</v>
          </cell>
          <cell r="AK104" t="str">
            <v/>
          </cell>
          <cell r="AL104">
            <v>0</v>
          </cell>
          <cell r="AR104">
            <v>0</v>
          </cell>
          <cell r="AT104">
            <v>44400000</v>
          </cell>
          <cell r="AU104">
            <v>1</v>
          </cell>
          <cell r="AV104">
            <v>1</v>
          </cell>
          <cell r="AW104" t="str">
            <v/>
          </cell>
          <cell r="AX104">
            <v>0</v>
          </cell>
          <cell r="AY104">
            <v>93</v>
          </cell>
          <cell r="BB104">
            <v>1</v>
          </cell>
          <cell r="BC104" t="str">
            <v/>
          </cell>
          <cell r="BE104" t="str">
            <v/>
          </cell>
          <cell r="BF104">
            <v>1</v>
          </cell>
        </row>
        <row r="105">
          <cell r="A105" t="str">
            <v>PP2400484275vn0104014039</v>
          </cell>
          <cell r="B105" t="str">
            <v>THANH</v>
          </cell>
          <cell r="C105">
            <v>101</v>
          </cell>
          <cell r="D105" t="str">
            <v>PP2400484275</v>
          </cell>
          <cell r="E105">
            <v>63</v>
          </cell>
          <cell r="F105" t="str">
            <v>Nhục thung dung</v>
          </cell>
          <cell r="G105" t="str">
            <v>2</v>
          </cell>
          <cell r="H105" t="str">
            <v>Thân thảo, nạc, có chất thịt, có vảy, đã phơi khô của cây Nhục thung dung</v>
          </cell>
          <cell r="I105" t="str">
            <v>Herba Cistanches</v>
          </cell>
          <cell r="J105" t="str">
            <v>Sơ chế</v>
          </cell>
          <cell r="K105" t="str">
            <v>DĐVN V hoặc TCCS</v>
          </cell>
          <cell r="L105" t="str">
            <v>Kg</v>
          </cell>
          <cell r="M105">
            <v>68</v>
          </cell>
          <cell r="N105">
            <v>1545000</v>
          </cell>
          <cell r="O105">
            <v>105060000</v>
          </cell>
          <cell r="P105" t="str">
            <v>vn0104014039</v>
          </cell>
          <cell r="Q105" t="str">
            <v>CÔNG TY CỔ PHẦN DƯỢC PHẨM THÀNH PHÁT</v>
          </cell>
          <cell r="R105" t="str">
            <v>PP2400484275</v>
          </cell>
          <cell r="S105">
            <v>63</v>
          </cell>
          <cell r="T105" t="str">
            <v>Nhục thung dung</v>
          </cell>
          <cell r="U105" t="str">
            <v>Thân thảo, nạc, có chất thịt, có vảy, đã phơi khô của cây Nhục thung dung</v>
          </cell>
          <cell r="V105" t="str">
            <v>Herba Cistanches</v>
          </cell>
          <cell r="W105" t="str">
            <v>Sơ chế</v>
          </cell>
          <cell r="X105" t="str">
            <v>Đóng túi PE hàn kín, từ 1-10kg</v>
          </cell>
          <cell r="Y105">
            <v>2</v>
          </cell>
          <cell r="Z105" t="str">
            <v>18 tháng</v>
          </cell>
          <cell r="AA105" t="str">
            <v>Trung Quốc</v>
          </cell>
          <cell r="AB105" t="str">
            <v>VD-33547-19</v>
          </cell>
          <cell r="AC105" t="str">
            <v>CT CPDP Thành Phát</v>
          </cell>
          <cell r="AD105" t="str">
            <v>CT CPDP Thành Phát</v>
          </cell>
          <cell r="AE105" t="str">
            <v>Kg</v>
          </cell>
          <cell r="AF105">
            <v>1340000</v>
          </cell>
          <cell r="AG105">
            <v>68</v>
          </cell>
          <cell r="AH105">
            <v>91120000</v>
          </cell>
          <cell r="AI105">
            <v>0</v>
          </cell>
          <cell r="AJ105">
            <v>91120000</v>
          </cell>
          <cell r="AK105" t="str">
            <v/>
          </cell>
          <cell r="AL105">
            <v>0</v>
          </cell>
          <cell r="AR105">
            <v>0</v>
          </cell>
          <cell r="AT105">
            <v>91120000</v>
          </cell>
          <cell r="AU105">
            <v>1</v>
          </cell>
          <cell r="AV105">
            <v>1</v>
          </cell>
          <cell r="AW105" t="str">
            <v/>
          </cell>
          <cell r="AX105">
            <v>0</v>
          </cell>
          <cell r="AY105">
            <v>91</v>
          </cell>
          <cell r="BB105">
            <v>1</v>
          </cell>
          <cell r="BC105" t="str">
            <v/>
          </cell>
          <cell r="BE105" t="str">
            <v/>
          </cell>
          <cell r="BF105">
            <v>1</v>
          </cell>
        </row>
        <row r="106">
          <cell r="A106" t="str">
            <v>PP2400484276vn0104014039</v>
          </cell>
          <cell r="B106" t="str">
            <v>THANH</v>
          </cell>
          <cell r="C106">
            <v>102</v>
          </cell>
          <cell r="D106" t="str">
            <v>PP2400484276</v>
          </cell>
          <cell r="E106">
            <v>64</v>
          </cell>
          <cell r="F106" t="str">
            <v>Phòng phong</v>
          </cell>
          <cell r="G106" t="str">
            <v>2</v>
          </cell>
          <cell r="H106" t="str">
            <v>Rễ đã được phơi khô của cây Phòng phong</v>
          </cell>
          <cell r="I106" t="str">
            <v>Radix Saposhnikoviae divaricatae</v>
          </cell>
          <cell r="J106" t="str">
            <v>Sơ chế</v>
          </cell>
          <cell r="K106" t="str">
            <v>DĐVN V hoặc TCCS</v>
          </cell>
          <cell r="L106" t="str">
            <v>Kg</v>
          </cell>
          <cell r="M106">
            <v>684</v>
          </cell>
          <cell r="N106">
            <v>1685000</v>
          </cell>
          <cell r="O106">
            <v>1152540000</v>
          </cell>
          <cell r="P106" t="str">
            <v>vn0104014039</v>
          </cell>
          <cell r="Q106" t="str">
            <v>CÔNG TY CỔ PHẦN DƯỢC PHẨM THÀNH PHÁT</v>
          </cell>
          <cell r="R106" t="str">
            <v>PP2400484276</v>
          </cell>
          <cell r="S106">
            <v>64</v>
          </cell>
          <cell r="T106" t="str">
            <v>Phòng phong</v>
          </cell>
          <cell r="U106" t="str">
            <v>Rễ đã được phơi khô của cây Phòng phong</v>
          </cell>
          <cell r="V106" t="str">
            <v>Radix Saposhnikoviae divaricatae</v>
          </cell>
          <cell r="W106" t="str">
            <v>Sơ chế</v>
          </cell>
          <cell r="X106" t="str">
            <v>Đóng túi PE hàn kín, từ 1-10kg</v>
          </cell>
          <cell r="Y106">
            <v>2</v>
          </cell>
          <cell r="Z106" t="str">
            <v>18 tháng</v>
          </cell>
          <cell r="AA106" t="str">
            <v>Trung Quốc</v>
          </cell>
          <cell r="AB106" t="str">
            <v>VD-33549-19</v>
          </cell>
          <cell r="AC106" t="str">
            <v>CT CPDP Thành Phát</v>
          </cell>
          <cell r="AD106" t="str">
            <v>CT CPDP Thành Phát</v>
          </cell>
          <cell r="AE106" t="str">
            <v>Kg</v>
          </cell>
          <cell r="AF106">
            <v>1671000</v>
          </cell>
          <cell r="AG106">
            <v>684</v>
          </cell>
          <cell r="AH106">
            <v>1142964000</v>
          </cell>
          <cell r="AI106">
            <v>0</v>
          </cell>
          <cell r="AJ106">
            <v>1142964000</v>
          </cell>
          <cell r="AK106" t="str">
            <v/>
          </cell>
          <cell r="AL106">
            <v>0</v>
          </cell>
          <cell r="AR106">
            <v>0</v>
          </cell>
          <cell r="AT106">
            <v>1142964000</v>
          </cell>
          <cell r="AU106">
            <v>5</v>
          </cell>
          <cell r="AV106">
            <v>5</v>
          </cell>
          <cell r="AW106" t="str">
            <v/>
          </cell>
          <cell r="AX106">
            <v>0</v>
          </cell>
          <cell r="AY106">
            <v>91</v>
          </cell>
          <cell r="BB106">
            <v>5</v>
          </cell>
          <cell r="BC106" t="str">
            <v/>
          </cell>
          <cell r="BE106" t="str">
            <v/>
          </cell>
          <cell r="BF106">
            <v>5</v>
          </cell>
        </row>
        <row r="107">
          <cell r="A107" t="str">
            <v>PP2400484278vn0104014039</v>
          </cell>
          <cell r="B107" t="str">
            <v>THANH</v>
          </cell>
          <cell r="C107">
            <v>103</v>
          </cell>
          <cell r="D107" t="str">
            <v>PP2400484278</v>
          </cell>
          <cell r="E107">
            <v>66</v>
          </cell>
          <cell r="F107" t="str">
            <v>Quế chi</v>
          </cell>
          <cell r="G107" t="str">
            <v>2</v>
          </cell>
          <cell r="H107" t="str">
            <v>Cành phơi hay sấy khô của cây Quế</v>
          </cell>
          <cell r="I107" t="str">
            <v>Ramulus Cinnamomi</v>
          </cell>
          <cell r="J107" t="str">
            <v>Sơ chế</v>
          </cell>
          <cell r="K107" t="str">
            <v>DĐVN V hoặc TCCS</v>
          </cell>
          <cell r="L107" t="str">
            <v>Kg</v>
          </cell>
          <cell r="M107">
            <v>1402</v>
          </cell>
          <cell r="N107">
            <v>145950</v>
          </cell>
          <cell r="O107">
            <v>204621900</v>
          </cell>
          <cell r="P107" t="str">
            <v>vn0104014039</v>
          </cell>
          <cell r="Q107" t="str">
            <v>CÔNG TY CỔ PHẦN DƯỢC PHẨM THÀNH PHÁT</v>
          </cell>
          <cell r="R107" t="str">
            <v>PP2400484278</v>
          </cell>
          <cell r="S107">
            <v>66</v>
          </cell>
          <cell r="T107" t="str">
            <v>Quế chi</v>
          </cell>
          <cell r="U107" t="str">
            <v>Cành phơi hay sấy khô của cây Quế</v>
          </cell>
          <cell r="V107" t="str">
            <v>Ramulus Cinnamomi</v>
          </cell>
          <cell r="W107" t="str">
            <v>Sơ chế</v>
          </cell>
          <cell r="X107" t="str">
            <v>Đóng túi PE hàn kín, từ 1-10kg</v>
          </cell>
          <cell r="Y107">
            <v>2</v>
          </cell>
          <cell r="Z107" t="str">
            <v>18 tháng</v>
          </cell>
          <cell r="AA107" t="str">
            <v>Việt Nam</v>
          </cell>
          <cell r="AB107" t="str">
            <v>VD-35528-21</v>
          </cell>
          <cell r="AC107" t="str">
            <v>CT CPDP Thành Phát</v>
          </cell>
          <cell r="AD107" t="str">
            <v>CT CPDP Thành Phát</v>
          </cell>
          <cell r="AE107" t="str">
            <v>Kg</v>
          </cell>
          <cell r="AF107">
            <v>141000</v>
          </cell>
          <cell r="AG107">
            <v>1402</v>
          </cell>
          <cell r="AH107">
            <v>197682000</v>
          </cell>
          <cell r="AI107">
            <v>0</v>
          </cell>
          <cell r="AJ107">
            <v>197682000</v>
          </cell>
          <cell r="AK107" t="str">
            <v/>
          </cell>
          <cell r="AL107">
            <v>0</v>
          </cell>
          <cell r="AR107">
            <v>0</v>
          </cell>
          <cell r="AT107">
            <v>197682000</v>
          </cell>
          <cell r="AU107">
            <v>2</v>
          </cell>
          <cell r="AV107">
            <v>2</v>
          </cell>
          <cell r="AW107" t="str">
            <v/>
          </cell>
          <cell r="AX107">
            <v>0</v>
          </cell>
          <cell r="AY107">
            <v>93</v>
          </cell>
          <cell r="BB107">
            <v>2</v>
          </cell>
          <cell r="BC107" t="str">
            <v/>
          </cell>
          <cell r="BE107" t="str">
            <v/>
          </cell>
          <cell r="BF107">
            <v>2</v>
          </cell>
        </row>
        <row r="108">
          <cell r="A108" t="str">
            <v>PP2400484280vn0104014039</v>
          </cell>
          <cell r="B108" t="str">
            <v>THANH</v>
          </cell>
          <cell r="C108">
            <v>104</v>
          </cell>
          <cell r="D108" t="str">
            <v>PP2400484280</v>
          </cell>
          <cell r="E108">
            <v>68</v>
          </cell>
          <cell r="F108" t="str">
            <v>Sa nhân</v>
          </cell>
          <cell r="G108" t="str">
            <v>2</v>
          </cell>
          <cell r="H108" t="str">
            <v>Quả gần chín, bóc vỏ phơi khô của cây Sa Nhân</v>
          </cell>
          <cell r="I108" t="str">
            <v>Fructus Amomi</v>
          </cell>
          <cell r="J108" t="str">
            <v>Sơ chế</v>
          </cell>
          <cell r="K108" t="str">
            <v>DĐVN V hoặc TCCS</v>
          </cell>
          <cell r="L108" t="str">
            <v>Kg</v>
          </cell>
          <cell r="M108">
            <v>100</v>
          </cell>
          <cell r="N108">
            <v>670000</v>
          </cell>
          <cell r="O108">
            <v>67000000</v>
          </cell>
          <cell r="P108" t="str">
            <v>vn0104014039</v>
          </cell>
          <cell r="Q108" t="str">
            <v>CÔNG TY CỔ PHẦN DƯỢC PHẨM THÀNH PHÁT</v>
          </cell>
          <cell r="R108" t="str">
            <v>PP2400484280</v>
          </cell>
          <cell r="S108">
            <v>68</v>
          </cell>
          <cell r="T108" t="str">
            <v>Sa nhân</v>
          </cell>
          <cell r="U108" t="str">
            <v>Quả gần chín, bóc vỏ phơi khô của cây Sa Nhân</v>
          </cell>
          <cell r="V108" t="str">
            <v>Fructus Amomi</v>
          </cell>
          <cell r="W108" t="str">
            <v>Sơ chế</v>
          </cell>
          <cell r="X108" t="str">
            <v>Đóng túi PE hàn kín, từ 1-10kg</v>
          </cell>
          <cell r="Y108">
            <v>2</v>
          </cell>
          <cell r="Z108" t="str">
            <v>18 tháng</v>
          </cell>
          <cell r="AA108" t="str">
            <v>Việt Nam</v>
          </cell>
          <cell r="AB108" t="str">
            <v>VD-31900-19</v>
          </cell>
          <cell r="AC108" t="str">
            <v>CT CPDP Thành Phát</v>
          </cell>
          <cell r="AD108" t="str">
            <v>CT CPDP Thành Phát</v>
          </cell>
          <cell r="AE108" t="str">
            <v>Kg</v>
          </cell>
          <cell r="AF108">
            <v>650000</v>
          </cell>
          <cell r="AG108">
            <v>100</v>
          </cell>
          <cell r="AH108">
            <v>65000000</v>
          </cell>
          <cell r="AI108">
            <v>0</v>
          </cell>
          <cell r="AJ108">
            <v>65000000</v>
          </cell>
          <cell r="AK108" t="str">
            <v/>
          </cell>
          <cell r="AL108">
            <v>0</v>
          </cell>
          <cell r="AR108">
            <v>0</v>
          </cell>
          <cell r="AT108">
            <v>65000000</v>
          </cell>
          <cell r="AU108">
            <v>1</v>
          </cell>
          <cell r="AV108">
            <v>1</v>
          </cell>
          <cell r="AW108" t="str">
            <v/>
          </cell>
          <cell r="AX108">
            <v>0</v>
          </cell>
          <cell r="AY108">
            <v>93</v>
          </cell>
          <cell r="BB108">
            <v>1</v>
          </cell>
          <cell r="BC108" t="str">
            <v/>
          </cell>
          <cell r="BE108" t="str">
            <v/>
          </cell>
          <cell r="BF108">
            <v>1</v>
          </cell>
        </row>
        <row r="109">
          <cell r="A109" t="str">
            <v>PP2400484281vn0104014039</v>
          </cell>
          <cell r="B109" t="str">
            <v>THANH</v>
          </cell>
          <cell r="C109">
            <v>105</v>
          </cell>
          <cell r="D109" t="str">
            <v>PP2400484281</v>
          </cell>
          <cell r="E109">
            <v>69</v>
          </cell>
          <cell r="F109" t="str">
            <v>Sa sâm</v>
          </cell>
          <cell r="G109" t="str">
            <v>2</v>
          </cell>
          <cell r="H109" t="str">
            <v>Rễ đã phơi hay sấy khô của cây Sa sâm</v>
          </cell>
          <cell r="I109" t="str">
            <v>Radix Glehniae</v>
          </cell>
          <cell r="J109" t="str">
            <v>Sơ chế</v>
          </cell>
          <cell r="K109" t="str">
            <v>DĐVN V hoặc TCCS</v>
          </cell>
          <cell r="L109" t="str">
            <v>Kg</v>
          </cell>
          <cell r="M109">
            <v>824</v>
          </cell>
          <cell r="N109">
            <v>685650</v>
          </cell>
          <cell r="O109">
            <v>564975600</v>
          </cell>
          <cell r="P109" t="str">
            <v>vn0104014039</v>
          </cell>
          <cell r="Q109" t="str">
            <v>CÔNG TY CỔ PHẦN DƯỢC PHẨM THÀNH PHÁT</v>
          </cell>
          <cell r="R109" t="str">
            <v>PP2400484281</v>
          </cell>
          <cell r="S109">
            <v>69</v>
          </cell>
          <cell r="T109" t="str">
            <v>Sa sâm</v>
          </cell>
          <cell r="U109" t="str">
            <v>Rễ đã phơi hay sấy khô của cây Sa sâm</v>
          </cell>
          <cell r="V109" t="str">
            <v>Radix Glehniae</v>
          </cell>
          <cell r="W109" t="str">
            <v>Sơ chế</v>
          </cell>
          <cell r="X109" t="str">
            <v>Đóng túi PE hàn kín, từ 1-10kg</v>
          </cell>
          <cell r="Y109">
            <v>2</v>
          </cell>
          <cell r="Z109" t="str">
            <v>18 tháng</v>
          </cell>
          <cell r="AA109" t="str">
            <v>Trung Quốc</v>
          </cell>
          <cell r="AB109" t="str">
            <v>VD-31901-19</v>
          </cell>
          <cell r="AC109" t="str">
            <v>CT CPDP Thành Phát</v>
          </cell>
          <cell r="AD109" t="str">
            <v>CT CPDP Thành Phát</v>
          </cell>
          <cell r="AE109" t="str">
            <v>Kg</v>
          </cell>
          <cell r="AF109">
            <v>550000</v>
          </cell>
          <cell r="AG109">
            <v>824</v>
          </cell>
          <cell r="AH109">
            <v>453200000</v>
          </cell>
          <cell r="AI109">
            <v>0</v>
          </cell>
          <cell r="AJ109">
            <v>453200000</v>
          </cell>
          <cell r="AK109" t="str">
            <v/>
          </cell>
          <cell r="AL109">
            <v>0</v>
          </cell>
          <cell r="AR109">
            <v>0</v>
          </cell>
          <cell r="AT109">
            <v>453200000</v>
          </cell>
          <cell r="AU109">
            <v>2</v>
          </cell>
          <cell r="AV109">
            <v>2</v>
          </cell>
          <cell r="AW109" t="str">
            <v/>
          </cell>
          <cell r="AX109">
            <v>0</v>
          </cell>
          <cell r="AY109">
            <v>91</v>
          </cell>
          <cell r="BB109">
            <v>2</v>
          </cell>
          <cell r="BC109" t="str">
            <v/>
          </cell>
          <cell r="BE109" t="str">
            <v/>
          </cell>
          <cell r="BF109">
            <v>2</v>
          </cell>
        </row>
        <row r="110">
          <cell r="A110" t="str">
            <v>PP2400484283vn0104014039</v>
          </cell>
          <cell r="B110" t="str">
            <v>PA</v>
          </cell>
          <cell r="C110">
            <v>106</v>
          </cell>
          <cell r="D110" t="str">
            <v>PP2400484283</v>
          </cell>
          <cell r="E110">
            <v>71</v>
          </cell>
          <cell r="F110" t="str">
            <v>Sinh địa</v>
          </cell>
          <cell r="G110" t="str">
            <v>2</v>
          </cell>
          <cell r="H110" t="str">
            <v>Rễ củ đã  phơi hay sấy khô của cây Địa hoàng</v>
          </cell>
          <cell r="I110" t="str">
            <v>Radix Rehmanniae glutinosae</v>
          </cell>
          <cell r="J110" t="str">
            <v>Sơ chế</v>
          </cell>
          <cell r="K110" t="str">
            <v>DĐVN V hoặc TCCS</v>
          </cell>
          <cell r="L110" t="str">
            <v>Kg</v>
          </cell>
          <cell r="M110">
            <v>526</v>
          </cell>
          <cell r="N110">
            <v>689955</v>
          </cell>
          <cell r="O110">
            <v>362916330</v>
          </cell>
          <cell r="P110" t="str">
            <v>vn0104014039</v>
          </cell>
          <cell r="Q110" t="str">
            <v>CÔNG TY CỔ PHẦN DƯỢC PHẨM THÀNH PHÁT</v>
          </cell>
          <cell r="R110" t="str">
            <v>PP2400484283</v>
          </cell>
          <cell r="S110">
            <v>71</v>
          </cell>
          <cell r="T110" t="str">
            <v>Sinh địa</v>
          </cell>
          <cell r="U110" t="str">
            <v>Rễ củ đã  phơi hay sấy khô của cây Địa hoàng</v>
          </cell>
          <cell r="V110" t="str">
            <v>Radix Rehmanniae glutinosae</v>
          </cell>
          <cell r="W110" t="str">
            <v>Sơ chế</v>
          </cell>
          <cell r="X110" t="str">
            <v>Đóng túi PE hàn kín, từ 1-10kg</v>
          </cell>
          <cell r="Y110">
            <v>2</v>
          </cell>
          <cell r="Z110" t="str">
            <v>18 tháng</v>
          </cell>
          <cell r="AA110" t="str">
            <v>Trung Quốc</v>
          </cell>
          <cell r="AB110" t="str">
            <v>VD-31190-18</v>
          </cell>
          <cell r="AC110" t="str">
            <v>CT CPDP Thành Phát</v>
          </cell>
          <cell r="AD110" t="str">
            <v>CT CPDP Thành Phát</v>
          </cell>
          <cell r="AE110" t="str">
            <v>Kg</v>
          </cell>
          <cell r="AF110">
            <v>450000</v>
          </cell>
          <cell r="AG110">
            <v>526</v>
          </cell>
          <cell r="AH110">
            <v>236700000</v>
          </cell>
          <cell r="AI110">
            <v>0</v>
          </cell>
          <cell r="AJ110">
            <v>236700000</v>
          </cell>
          <cell r="AK110" t="str">
            <v/>
          </cell>
          <cell r="AL110">
            <v>0</v>
          </cell>
          <cell r="AR110">
            <v>0</v>
          </cell>
          <cell r="AT110">
            <v>236700000</v>
          </cell>
          <cell r="AU110">
            <v>3</v>
          </cell>
          <cell r="AV110">
            <v>3</v>
          </cell>
          <cell r="AW110" t="str">
            <v/>
          </cell>
          <cell r="AX110">
            <v>0</v>
          </cell>
          <cell r="AY110">
            <v>92</v>
          </cell>
          <cell r="BB110">
            <v>3</v>
          </cell>
          <cell r="BC110" t="str">
            <v/>
          </cell>
          <cell r="BE110" t="str">
            <v/>
          </cell>
          <cell r="BF110">
            <v>3</v>
          </cell>
        </row>
        <row r="111">
          <cell r="A111" t="str">
            <v>PP2400484284vn0104014039</v>
          </cell>
          <cell r="B111" t="str">
            <v>PA</v>
          </cell>
          <cell r="C111">
            <v>107</v>
          </cell>
          <cell r="D111" t="str">
            <v>PP2400484284</v>
          </cell>
          <cell r="E111">
            <v>72</v>
          </cell>
          <cell r="F111" t="str">
            <v>Sơn thù</v>
          </cell>
          <cell r="G111" t="str">
            <v>2</v>
          </cell>
          <cell r="H111" t="str">
            <v>Quả chín đã phơi hay sấy khô, bỏ hạt của cây Sơn thù du</v>
          </cell>
          <cell r="I111" t="str">
            <v>Fructus Corni officinalis</v>
          </cell>
          <cell r="J111" t="str">
            <v>Phức chế</v>
          </cell>
          <cell r="K111" t="str">
            <v>DĐVN V hoặc TCCS</v>
          </cell>
          <cell r="L111" t="str">
            <v>Kg</v>
          </cell>
          <cell r="M111">
            <v>248</v>
          </cell>
          <cell r="N111">
            <v>504000</v>
          </cell>
          <cell r="O111">
            <v>124992000</v>
          </cell>
          <cell r="P111" t="str">
            <v>vn0104014039</v>
          </cell>
          <cell r="Q111" t="str">
            <v>CÔNG TY CỔ PHẦN DƯỢC PHẨM THÀNH PHÁT</v>
          </cell>
          <cell r="R111" t="str">
            <v>PP2400484284</v>
          </cell>
          <cell r="S111">
            <v>72</v>
          </cell>
          <cell r="T111" t="str">
            <v>Sơn thù</v>
          </cell>
          <cell r="U111" t="str">
            <v>Quả chín đã phơi hay sấy khô, bỏ hạt của cây Sơn thù du</v>
          </cell>
          <cell r="V111" t="str">
            <v>Fructus Corni officinalis</v>
          </cell>
          <cell r="W111" t="str">
            <v>Phức chế</v>
          </cell>
          <cell r="X111" t="str">
            <v>Đóng túi PE hàn kín, từ 1-10kg</v>
          </cell>
          <cell r="Y111">
            <v>2</v>
          </cell>
          <cell r="Z111" t="str">
            <v>18 tháng</v>
          </cell>
          <cell r="AA111" t="str">
            <v>Trung Quốc</v>
          </cell>
          <cell r="AB111" t="str">
            <v>VD-31902-19</v>
          </cell>
          <cell r="AC111" t="str">
            <v>CT CPDP Thành Phát</v>
          </cell>
          <cell r="AD111" t="str">
            <v>CT CPDP Thành Phát</v>
          </cell>
          <cell r="AE111" t="str">
            <v>Kg</v>
          </cell>
          <cell r="AF111">
            <v>490000</v>
          </cell>
          <cell r="AG111">
            <v>248</v>
          </cell>
          <cell r="AH111">
            <v>121520000</v>
          </cell>
          <cell r="AI111">
            <v>0</v>
          </cell>
          <cell r="AJ111">
            <v>121520000</v>
          </cell>
          <cell r="AK111" t="str">
            <v/>
          </cell>
          <cell r="AL111">
            <v>0</v>
          </cell>
          <cell r="AR111">
            <v>0</v>
          </cell>
          <cell r="AT111">
            <v>121520000</v>
          </cell>
          <cell r="AU111">
            <v>3</v>
          </cell>
          <cell r="AV111">
            <v>3</v>
          </cell>
          <cell r="AW111" t="str">
            <v/>
          </cell>
          <cell r="AX111">
            <v>0</v>
          </cell>
          <cell r="AY111">
            <v>92</v>
          </cell>
          <cell r="BB111">
            <v>3</v>
          </cell>
          <cell r="BC111" t="str">
            <v/>
          </cell>
          <cell r="BE111" t="str">
            <v/>
          </cell>
          <cell r="BF111">
            <v>3</v>
          </cell>
        </row>
        <row r="112">
          <cell r="A112" t="str">
            <v>PP2400484286vn0104014039</v>
          </cell>
          <cell r="B112" t="str">
            <v>PA</v>
          </cell>
          <cell r="C112">
            <v>108</v>
          </cell>
          <cell r="D112" t="str">
            <v>PP2400484286</v>
          </cell>
          <cell r="E112">
            <v>74</v>
          </cell>
          <cell r="F112" t="str">
            <v>Tần giao</v>
          </cell>
          <cell r="G112" t="str">
            <v>2</v>
          </cell>
          <cell r="H112" t="str">
            <v>Rễ phơi hay sấy khô của một số loài Tần giao</v>
          </cell>
          <cell r="I112" t="str">
            <v>Radix Gentianae macrophyllae</v>
          </cell>
          <cell r="J112" t="str">
            <v>Sơ chế</v>
          </cell>
          <cell r="K112" t="str">
            <v>DĐVN V hoặc TCCS</v>
          </cell>
          <cell r="L112" t="str">
            <v>Kg</v>
          </cell>
          <cell r="M112">
            <v>656</v>
          </cell>
          <cell r="N112">
            <v>1417500</v>
          </cell>
          <cell r="O112">
            <v>929880000</v>
          </cell>
          <cell r="P112" t="str">
            <v>vn0104014039</v>
          </cell>
          <cell r="Q112" t="str">
            <v>CÔNG TY CỔ PHẦN DƯỢC PHẨM THÀNH PHÁT</v>
          </cell>
          <cell r="R112" t="str">
            <v>PP2400484286</v>
          </cell>
          <cell r="S112">
            <v>74</v>
          </cell>
          <cell r="T112" t="str">
            <v>Tần giao</v>
          </cell>
          <cell r="U112" t="str">
            <v>Rễ phơi hay sấy khô của một số loài Tần giao</v>
          </cell>
          <cell r="V112" t="str">
            <v>Radix Gentianae macrophyllae</v>
          </cell>
          <cell r="W112" t="str">
            <v>Sơ chế</v>
          </cell>
          <cell r="X112" t="str">
            <v>Đóng túi PE hàn kín, từ 1-10kg</v>
          </cell>
          <cell r="Y112">
            <v>2</v>
          </cell>
          <cell r="Z112" t="str">
            <v>18 tháng</v>
          </cell>
          <cell r="AA112" t="str">
            <v>Trung Quốc</v>
          </cell>
          <cell r="AB112" t="str">
            <v>VD-31192-18</v>
          </cell>
          <cell r="AC112" t="str">
            <v>CT CPDP Thành Phát</v>
          </cell>
          <cell r="AD112" t="str">
            <v>CT CPDP Thành Phát</v>
          </cell>
          <cell r="AE112" t="str">
            <v>Kg</v>
          </cell>
          <cell r="AF112">
            <v>980000</v>
          </cell>
          <cell r="AG112">
            <v>656</v>
          </cell>
          <cell r="AH112">
            <v>642880000</v>
          </cell>
          <cell r="AI112">
            <v>0</v>
          </cell>
          <cell r="AJ112">
            <v>642880000</v>
          </cell>
          <cell r="AK112" t="str">
            <v/>
          </cell>
          <cell r="AL112">
            <v>0</v>
          </cell>
          <cell r="AR112">
            <v>0</v>
          </cell>
          <cell r="AT112">
            <v>642880000</v>
          </cell>
          <cell r="AU112">
            <v>3</v>
          </cell>
          <cell r="AV112">
            <v>3</v>
          </cell>
          <cell r="AW112" t="str">
            <v/>
          </cell>
          <cell r="AX112">
            <v>0</v>
          </cell>
          <cell r="AY112">
            <v>92</v>
          </cell>
          <cell r="BB112">
            <v>3</v>
          </cell>
          <cell r="BC112" t="str">
            <v/>
          </cell>
          <cell r="BE112" t="str">
            <v/>
          </cell>
          <cell r="BF112">
            <v>3</v>
          </cell>
        </row>
        <row r="113">
          <cell r="A113" t="str">
            <v>PP2400484289vn0104014039</v>
          </cell>
          <cell r="B113" t="str">
            <v>PA</v>
          </cell>
          <cell r="C113">
            <v>109</v>
          </cell>
          <cell r="D113" t="str">
            <v>PP2400484289</v>
          </cell>
          <cell r="E113">
            <v>77</v>
          </cell>
          <cell r="F113" t="str">
            <v>Táo nhân</v>
          </cell>
          <cell r="G113" t="str">
            <v>2</v>
          </cell>
          <cell r="H113" t="str">
            <v>Hạt già đã phơi hay sấy khô của cây Táo ta</v>
          </cell>
          <cell r="I113" t="str">
            <v>Semen Ziziphi mauritianae</v>
          </cell>
          <cell r="J113" t="str">
            <v>Phức chế</v>
          </cell>
          <cell r="K113" t="str">
            <v>DĐVN V hoặc TCCS</v>
          </cell>
          <cell r="L113" t="str">
            <v>Kg</v>
          </cell>
          <cell r="M113">
            <v>732</v>
          </cell>
          <cell r="N113">
            <v>1420000</v>
          </cell>
          <cell r="O113">
            <v>1039440000</v>
          </cell>
          <cell r="P113" t="str">
            <v>vn0104014039</v>
          </cell>
          <cell r="Q113" t="str">
            <v>CÔNG TY CỔ PHẦN DƯỢC PHẨM THÀNH PHÁT</v>
          </cell>
          <cell r="R113" t="str">
            <v>PP2400484289</v>
          </cell>
          <cell r="S113">
            <v>77</v>
          </cell>
          <cell r="T113" t="str">
            <v>Táo nhân</v>
          </cell>
          <cell r="U113" t="str">
            <v>Hạt già đã phơi hay sấy khô của cây Táo ta</v>
          </cell>
          <cell r="V113" t="str">
            <v>Semen Ziziphi mauritianae</v>
          </cell>
          <cell r="W113" t="str">
            <v>Phức chế</v>
          </cell>
          <cell r="X113" t="str">
            <v>Đóng túi PE hàn kín, từ 1-10kg</v>
          </cell>
          <cell r="Y113">
            <v>2</v>
          </cell>
          <cell r="Z113" t="str">
            <v>18 tháng</v>
          </cell>
          <cell r="AA113" t="str">
            <v>Trung Quốc</v>
          </cell>
          <cell r="AB113" t="str">
            <v>VD-33552-19</v>
          </cell>
          <cell r="AC113" t="str">
            <v>CT CPDP Thành Phát</v>
          </cell>
          <cell r="AD113" t="str">
            <v>CT CPDP Thành Phát</v>
          </cell>
          <cell r="AE113" t="str">
            <v>Kg</v>
          </cell>
          <cell r="AF113">
            <v>1406000</v>
          </cell>
          <cell r="AG113">
            <v>732</v>
          </cell>
          <cell r="AH113">
            <v>1029192000</v>
          </cell>
          <cell r="AI113">
            <v>0</v>
          </cell>
          <cell r="AJ113">
            <v>1029192000</v>
          </cell>
          <cell r="AK113" t="str">
            <v/>
          </cell>
          <cell r="AL113">
            <v>0</v>
          </cell>
          <cell r="AR113">
            <v>0</v>
          </cell>
          <cell r="AT113">
            <v>1029192000</v>
          </cell>
          <cell r="AU113">
            <v>2</v>
          </cell>
          <cell r="AV113">
            <v>2</v>
          </cell>
          <cell r="AW113" t="str">
            <v/>
          </cell>
          <cell r="AX113">
            <v>0</v>
          </cell>
          <cell r="AY113">
            <v>92</v>
          </cell>
          <cell r="BB113">
            <v>2</v>
          </cell>
          <cell r="BC113" t="str">
            <v/>
          </cell>
          <cell r="BE113" t="str">
            <v/>
          </cell>
          <cell r="BF113">
            <v>2</v>
          </cell>
        </row>
        <row r="114">
          <cell r="A114" t="str">
            <v>PP2400484290vn0104014039</v>
          </cell>
          <cell r="B114" t="str">
            <v>PA</v>
          </cell>
          <cell r="C114">
            <v>110</v>
          </cell>
          <cell r="D114" t="str">
            <v>PP2400484290</v>
          </cell>
          <cell r="E114">
            <v>78</v>
          </cell>
          <cell r="F114" t="str">
            <v>Tế tân</v>
          </cell>
          <cell r="G114" t="str">
            <v>2</v>
          </cell>
          <cell r="H114" t="str">
            <v>Rễ và thân rễ đã phơi khô của cây Bắc tế tân</v>
          </cell>
          <cell r="I114" t="str">
            <v>Radix et Rhizoma Asari</v>
          </cell>
          <cell r="J114" t="str">
            <v>Sơ chế</v>
          </cell>
          <cell r="K114" t="str">
            <v>DĐVN V hoặc TCCS</v>
          </cell>
          <cell r="L114" t="str">
            <v>Kg</v>
          </cell>
          <cell r="M114">
            <v>358</v>
          </cell>
          <cell r="N114">
            <v>2953650</v>
          </cell>
          <cell r="O114">
            <v>1057406700</v>
          </cell>
          <cell r="P114" t="str">
            <v>vn0104014039</v>
          </cell>
          <cell r="Q114" t="str">
            <v>CÔNG TY CỔ PHẦN DƯỢC PHẨM THÀNH PHÁT</v>
          </cell>
          <cell r="R114" t="str">
            <v>PP2400484290</v>
          </cell>
          <cell r="S114">
            <v>78</v>
          </cell>
          <cell r="T114" t="str">
            <v>Tế tân</v>
          </cell>
          <cell r="U114" t="str">
            <v>Rễ và thân rễ đã phơi khô của cây Bắc tế tân</v>
          </cell>
          <cell r="V114" t="str">
            <v>Radix et Rhizoma Asari</v>
          </cell>
          <cell r="W114" t="str">
            <v>Sơ chế</v>
          </cell>
          <cell r="X114" t="str">
            <v>Đóng túi PE hàn kín, từ 1-10kg</v>
          </cell>
          <cell r="Y114">
            <v>2</v>
          </cell>
          <cell r="Z114" t="str">
            <v>24 tháng</v>
          </cell>
          <cell r="AA114" t="str">
            <v>Trung Quốc</v>
          </cell>
          <cell r="AB114" t="str">
            <v>VD-31905-19</v>
          </cell>
          <cell r="AC114" t="str">
            <v>CT CPDP Thành Phát</v>
          </cell>
          <cell r="AD114" t="str">
            <v>CT CPDP Thành Phát</v>
          </cell>
          <cell r="AE114" t="str">
            <v>Kg</v>
          </cell>
          <cell r="AF114">
            <v>2500000</v>
          </cell>
          <cell r="AG114">
            <v>358</v>
          </cell>
          <cell r="AH114">
            <v>895000000</v>
          </cell>
          <cell r="AI114">
            <v>0</v>
          </cell>
          <cell r="AJ114">
            <v>895000000</v>
          </cell>
          <cell r="AK114" t="str">
            <v/>
          </cell>
          <cell r="AL114">
            <v>0</v>
          </cell>
          <cell r="AR114">
            <v>0</v>
          </cell>
          <cell r="AT114">
            <v>895000000</v>
          </cell>
          <cell r="AU114">
            <v>2</v>
          </cell>
          <cell r="AV114">
            <v>2</v>
          </cell>
          <cell r="AW114" t="str">
            <v/>
          </cell>
          <cell r="AX114">
            <v>0</v>
          </cell>
          <cell r="AY114">
            <v>92</v>
          </cell>
          <cell r="BB114">
            <v>2</v>
          </cell>
          <cell r="BC114" t="str">
            <v/>
          </cell>
          <cell r="BE114" t="str">
            <v/>
          </cell>
          <cell r="BF114">
            <v>2</v>
          </cell>
        </row>
        <row r="115">
          <cell r="A115" t="str">
            <v>PP2400484291vn0104014039</v>
          </cell>
          <cell r="B115" t="str">
            <v>PA</v>
          </cell>
          <cell r="C115">
            <v>111</v>
          </cell>
          <cell r="D115" t="str">
            <v>PP2400484291</v>
          </cell>
          <cell r="E115">
            <v>79</v>
          </cell>
          <cell r="F115" t="str">
            <v>Thăng ma</v>
          </cell>
          <cell r="G115" t="str">
            <v>2</v>
          </cell>
          <cell r="H115" t="str">
            <v>Thân rễ phơi hay sấy khô của các loài Thăng ma</v>
          </cell>
          <cell r="I115" t="str">
            <v>Rhizoma Cimicifugae</v>
          </cell>
          <cell r="J115" t="str">
            <v>Sơ chế</v>
          </cell>
          <cell r="K115" t="str">
            <v>DĐVN V hoặc TCCS</v>
          </cell>
          <cell r="L115" t="str">
            <v>Kg</v>
          </cell>
          <cell r="M115">
            <v>44</v>
          </cell>
          <cell r="N115">
            <v>1050000</v>
          </cell>
          <cell r="O115">
            <v>46200000</v>
          </cell>
          <cell r="P115" t="str">
            <v>vn0104014039</v>
          </cell>
          <cell r="Q115" t="str">
            <v>CÔNG TY CỔ PHẦN DƯỢC PHẨM THÀNH PHÁT</v>
          </cell>
          <cell r="R115" t="str">
            <v>PP2400484291</v>
          </cell>
          <cell r="S115">
            <v>79</v>
          </cell>
          <cell r="T115" t="str">
            <v>Thăng ma</v>
          </cell>
          <cell r="U115" t="str">
            <v>Thân rễ phơi hay sấy khô của các loài Thăng ma</v>
          </cell>
          <cell r="V115" t="str">
            <v>Rhizoma Cimicifugae</v>
          </cell>
          <cell r="W115" t="str">
            <v>Sơ chế</v>
          </cell>
          <cell r="X115" t="str">
            <v>Đóng túi PE hàn kín, từ 1-10kg</v>
          </cell>
          <cell r="Y115">
            <v>2</v>
          </cell>
          <cell r="Z115" t="str">
            <v>18 tháng</v>
          </cell>
          <cell r="AA115" t="str">
            <v>Trung Quốc</v>
          </cell>
          <cell r="AB115" t="str">
            <v>VD-31906-19</v>
          </cell>
          <cell r="AC115" t="str">
            <v>CT CPDP Thành Phát</v>
          </cell>
          <cell r="AD115" t="str">
            <v>CT CPDP Thành Phát</v>
          </cell>
          <cell r="AE115" t="str">
            <v>Kg</v>
          </cell>
          <cell r="AF115">
            <v>1000000</v>
          </cell>
          <cell r="AG115">
            <v>44</v>
          </cell>
          <cell r="AH115">
            <v>44000000</v>
          </cell>
          <cell r="AI115">
            <v>0</v>
          </cell>
          <cell r="AJ115">
            <v>44000000</v>
          </cell>
          <cell r="AK115" t="str">
            <v/>
          </cell>
          <cell r="AL115">
            <v>0</v>
          </cell>
          <cell r="AR115">
            <v>0</v>
          </cell>
          <cell r="AT115">
            <v>44000000</v>
          </cell>
          <cell r="AU115">
            <v>3</v>
          </cell>
          <cell r="AV115">
            <v>3</v>
          </cell>
          <cell r="AW115" t="str">
            <v/>
          </cell>
          <cell r="AX115">
            <v>0</v>
          </cell>
          <cell r="AY115">
            <v>92</v>
          </cell>
          <cell r="BB115">
            <v>3</v>
          </cell>
          <cell r="BC115" t="str">
            <v/>
          </cell>
          <cell r="BE115" t="str">
            <v/>
          </cell>
          <cell r="BF115">
            <v>3</v>
          </cell>
        </row>
        <row r="116">
          <cell r="A116" t="str">
            <v>PP2400484292vn0104014039</v>
          </cell>
          <cell r="B116" t="str">
            <v>PA</v>
          </cell>
          <cell r="C116">
            <v>112</v>
          </cell>
          <cell r="D116" t="str">
            <v>PP2400484292</v>
          </cell>
          <cell r="E116">
            <v>80</v>
          </cell>
          <cell r="F116" t="str">
            <v>Thảo quyết minh</v>
          </cell>
          <cell r="G116" t="str">
            <v>2</v>
          </cell>
          <cell r="H116" t="str">
            <v>Hạt già đã phơi hay sấy khô của cây Thảo quyết minh</v>
          </cell>
          <cell r="I116" t="str">
            <v>Semen Cassiae torae</v>
          </cell>
          <cell r="J116" t="str">
            <v>Phức chế</v>
          </cell>
          <cell r="K116" t="str">
            <v>DĐVN V hoặc TCCS</v>
          </cell>
          <cell r="L116" t="str">
            <v>Kg</v>
          </cell>
          <cell r="M116">
            <v>179</v>
          </cell>
          <cell r="N116">
            <v>118000</v>
          </cell>
          <cell r="O116">
            <v>21122000</v>
          </cell>
          <cell r="P116" t="str">
            <v>vn0104014039</v>
          </cell>
          <cell r="Q116" t="str">
            <v>CÔNG TY CỔ PHẦN DƯỢC PHẨM THÀNH PHÁT</v>
          </cell>
          <cell r="R116" t="str">
            <v>PP2400484292</v>
          </cell>
          <cell r="S116">
            <v>80</v>
          </cell>
          <cell r="T116" t="str">
            <v>Thảo quyết minh</v>
          </cell>
          <cell r="U116" t="str">
            <v>Hạt già đã phơi hay sấy khô của cây Thảo quyết minh</v>
          </cell>
          <cell r="V116" t="str">
            <v>Semen Cassiae torae</v>
          </cell>
          <cell r="W116" t="str">
            <v>Phức chế</v>
          </cell>
          <cell r="X116" t="str">
            <v>Đóng túi PE hàn kín, từ 1-10kg</v>
          </cell>
          <cell r="Y116">
            <v>2</v>
          </cell>
          <cell r="Z116" t="str">
            <v>18 tháng</v>
          </cell>
          <cell r="AA116" t="str">
            <v>Việt Nam</v>
          </cell>
          <cell r="AB116" t="str">
            <v>VD-31193-18</v>
          </cell>
          <cell r="AC116" t="str">
            <v>CT CPDP Thành Phát</v>
          </cell>
          <cell r="AD116" t="str">
            <v>CT CPDP Thành Phát</v>
          </cell>
          <cell r="AE116" t="str">
            <v>Kg</v>
          </cell>
          <cell r="AF116">
            <v>113000</v>
          </cell>
          <cell r="AG116">
            <v>179</v>
          </cell>
          <cell r="AH116">
            <v>20227000</v>
          </cell>
          <cell r="AI116">
            <v>0</v>
          </cell>
          <cell r="AJ116">
            <v>20227000</v>
          </cell>
          <cell r="AK116" t="str">
            <v/>
          </cell>
          <cell r="AL116">
            <v>0</v>
          </cell>
          <cell r="AR116">
            <v>0</v>
          </cell>
          <cell r="AT116">
            <v>20227000</v>
          </cell>
          <cell r="AU116">
            <v>2</v>
          </cell>
          <cell r="AV116">
            <v>2</v>
          </cell>
          <cell r="AW116" t="str">
            <v/>
          </cell>
          <cell r="AX116">
            <v>0</v>
          </cell>
          <cell r="AY116">
            <v>94</v>
          </cell>
          <cell r="BB116">
            <v>2</v>
          </cell>
          <cell r="BC116" t="str">
            <v/>
          </cell>
          <cell r="BE116" t="str">
            <v/>
          </cell>
          <cell r="BF116">
            <v>2</v>
          </cell>
        </row>
        <row r="117">
          <cell r="A117" t="str">
            <v>PP2400484293vn0104014039</v>
          </cell>
          <cell r="B117" t="str">
            <v>PA</v>
          </cell>
          <cell r="C117">
            <v>113</v>
          </cell>
          <cell r="D117" t="str">
            <v>PP2400484293</v>
          </cell>
          <cell r="E117">
            <v>81</v>
          </cell>
          <cell r="F117" t="str">
            <v>Thiên ma</v>
          </cell>
          <cell r="G117" t="str">
            <v>2</v>
          </cell>
          <cell r="H117" t="str">
            <v>Thân rễ phơi hay sấy khô của cây Thiên ma</v>
          </cell>
          <cell r="I117" t="str">
            <v>Rhizoma Gastrodiae elatae</v>
          </cell>
          <cell r="J117" t="str">
            <v>Sơ chế</v>
          </cell>
          <cell r="K117" t="str">
            <v>DĐVN V hoặc TCCS</v>
          </cell>
          <cell r="L117" t="str">
            <v>Kg</v>
          </cell>
          <cell r="M117">
            <v>126</v>
          </cell>
          <cell r="N117">
            <v>1417500</v>
          </cell>
          <cell r="O117">
            <v>178605000</v>
          </cell>
          <cell r="P117" t="str">
            <v>vn0104014039</v>
          </cell>
          <cell r="Q117" t="str">
            <v>CÔNG TY CỔ PHẦN DƯỢC PHẨM THÀNH PHÁT</v>
          </cell>
          <cell r="R117" t="str">
            <v>PP2400484293</v>
          </cell>
          <cell r="S117">
            <v>81</v>
          </cell>
          <cell r="T117" t="str">
            <v>Thiên ma</v>
          </cell>
          <cell r="U117" t="str">
            <v>Thân rễ phơi hay sấy khô của cây Thiên ma</v>
          </cell>
          <cell r="V117" t="str">
            <v>Rhizoma Gastrodiae elatae</v>
          </cell>
          <cell r="W117" t="str">
            <v>Sơ chế</v>
          </cell>
          <cell r="X117" t="str">
            <v>Đóng túi PE hàn kín, từ 1-10kg</v>
          </cell>
          <cell r="Y117">
            <v>2</v>
          </cell>
          <cell r="Z117" t="str">
            <v>18 tháng</v>
          </cell>
          <cell r="AA117" t="str">
            <v>Trung Quốc</v>
          </cell>
          <cell r="AB117" t="str">
            <v>VD-33555-19</v>
          </cell>
          <cell r="AC117" t="str">
            <v>CT CPDP Thành Phát</v>
          </cell>
          <cell r="AD117" t="str">
            <v>CT CPDP Thành Phát</v>
          </cell>
          <cell r="AE117" t="str">
            <v>Kg</v>
          </cell>
          <cell r="AF117">
            <v>1400000</v>
          </cell>
          <cell r="AG117">
            <v>126</v>
          </cell>
          <cell r="AH117">
            <v>176400000</v>
          </cell>
          <cell r="AI117">
            <v>0</v>
          </cell>
          <cell r="AJ117">
            <v>176400000</v>
          </cell>
          <cell r="AK117" t="str">
            <v/>
          </cell>
          <cell r="AL117">
            <v>0</v>
          </cell>
          <cell r="AR117">
            <v>0</v>
          </cell>
          <cell r="AT117">
            <v>176400000</v>
          </cell>
          <cell r="AU117">
            <v>1</v>
          </cell>
          <cell r="AV117">
            <v>1</v>
          </cell>
          <cell r="AW117" t="str">
            <v/>
          </cell>
          <cell r="AX117">
            <v>0</v>
          </cell>
          <cell r="AY117">
            <v>92</v>
          </cell>
          <cell r="BB117">
            <v>1</v>
          </cell>
          <cell r="BC117" t="str">
            <v/>
          </cell>
          <cell r="BE117" t="str">
            <v/>
          </cell>
          <cell r="BF117">
            <v>1</v>
          </cell>
        </row>
        <row r="118">
          <cell r="A118" t="str">
            <v>PP2400484294vn0104014039</v>
          </cell>
          <cell r="B118" t="str">
            <v>PA</v>
          </cell>
          <cell r="C118">
            <v>114</v>
          </cell>
          <cell r="D118" t="str">
            <v>PP2400484294</v>
          </cell>
          <cell r="E118">
            <v>82</v>
          </cell>
          <cell r="F118" t="str">
            <v>Thiên niên kiện</v>
          </cell>
          <cell r="G118" t="str">
            <v>2</v>
          </cell>
          <cell r="H118" t="str">
            <v>Thân rễ phơi hay sấy khô của cây Thiên niên kiện</v>
          </cell>
          <cell r="I118" t="str">
            <v>Rhizoma Homalomenae occultae</v>
          </cell>
          <cell r="J118" t="str">
            <v>Sơ chế</v>
          </cell>
          <cell r="K118" t="str">
            <v>DĐVN V hoặc TCCS</v>
          </cell>
          <cell r="L118" t="str">
            <v>Kg</v>
          </cell>
          <cell r="M118">
            <v>1324</v>
          </cell>
          <cell r="N118">
            <v>205000</v>
          </cell>
          <cell r="O118">
            <v>271420000</v>
          </cell>
          <cell r="P118" t="str">
            <v>vn0104014039</v>
          </cell>
          <cell r="Q118" t="str">
            <v>CÔNG TY CỔ PHẦN DƯỢC PHẨM THÀNH PHÁT</v>
          </cell>
          <cell r="R118" t="str">
            <v>PP2400484294</v>
          </cell>
          <cell r="S118">
            <v>82</v>
          </cell>
          <cell r="T118" t="str">
            <v>Thiên niên kiện</v>
          </cell>
          <cell r="U118" t="str">
            <v>Thân rễ phơi hay sấy khô của cây Thiên niên kiện</v>
          </cell>
          <cell r="V118" t="str">
            <v>Rhizoma Homalomenae occultae</v>
          </cell>
          <cell r="W118" t="str">
            <v>Sơ chế</v>
          </cell>
          <cell r="X118" t="str">
            <v>Đóng túi PE hàn kín, từ 1-10kg</v>
          </cell>
          <cell r="Y118">
            <v>2</v>
          </cell>
          <cell r="Z118" t="str">
            <v>18 tháng</v>
          </cell>
          <cell r="AA118" t="str">
            <v>Việt Nam</v>
          </cell>
          <cell r="AB118" t="str">
            <v>VD-31194-18</v>
          </cell>
          <cell r="AC118" t="str">
            <v>CT CPDP Thành Phát</v>
          </cell>
          <cell r="AD118" t="str">
            <v>CT CPDP Thành Phát</v>
          </cell>
          <cell r="AE118" t="str">
            <v>Kg</v>
          </cell>
          <cell r="AF118">
            <v>180000</v>
          </cell>
          <cell r="AG118">
            <v>1324</v>
          </cell>
          <cell r="AH118">
            <v>238320000</v>
          </cell>
          <cell r="AI118">
            <v>0</v>
          </cell>
          <cell r="AJ118">
            <v>238320000</v>
          </cell>
          <cell r="AK118" t="str">
            <v/>
          </cell>
          <cell r="AL118">
            <v>0</v>
          </cell>
          <cell r="AR118">
            <v>0</v>
          </cell>
          <cell r="AT118">
            <v>238320000</v>
          </cell>
          <cell r="AU118">
            <v>1</v>
          </cell>
          <cell r="AV118">
            <v>1</v>
          </cell>
          <cell r="AW118" t="str">
            <v/>
          </cell>
          <cell r="AX118">
            <v>0</v>
          </cell>
          <cell r="AY118">
            <v>94</v>
          </cell>
          <cell r="BB118">
            <v>1</v>
          </cell>
          <cell r="BC118" t="str">
            <v/>
          </cell>
          <cell r="BE118" t="str">
            <v/>
          </cell>
          <cell r="BF118">
            <v>1</v>
          </cell>
        </row>
        <row r="119">
          <cell r="A119" t="str">
            <v>PP2400484295vn0104014039</v>
          </cell>
          <cell r="B119" t="str">
            <v>PA</v>
          </cell>
          <cell r="C119">
            <v>115</v>
          </cell>
          <cell r="D119" t="str">
            <v>PP2400484295</v>
          </cell>
          <cell r="E119">
            <v>83</v>
          </cell>
          <cell r="F119" t="str">
            <v>Thổ phục linh</v>
          </cell>
          <cell r="G119" t="str">
            <v>2</v>
          </cell>
          <cell r="H119" t="str">
            <v>Thân rễ phơi hay sấy khô của cây Thổ phục linh</v>
          </cell>
          <cell r="I119" t="str">
            <v>Rhizoma Smilacis glabrae</v>
          </cell>
          <cell r="J119" t="str">
            <v>Sơ chế</v>
          </cell>
          <cell r="K119" t="str">
            <v>DĐVN V hoặc TCCS</v>
          </cell>
          <cell r="L119" t="str">
            <v>Kg</v>
          </cell>
          <cell r="M119">
            <v>1014</v>
          </cell>
          <cell r="N119">
            <v>206850</v>
          </cell>
          <cell r="O119">
            <v>209745900</v>
          </cell>
          <cell r="P119" t="str">
            <v>vn0104014039</v>
          </cell>
          <cell r="Q119" t="str">
            <v>CÔNG TY CỔ PHẦN DƯỢC PHẨM THÀNH PHÁT</v>
          </cell>
          <cell r="R119" t="str">
            <v>PP2400484295</v>
          </cell>
          <cell r="S119">
            <v>83</v>
          </cell>
          <cell r="T119" t="str">
            <v>Thổ phục linh</v>
          </cell>
          <cell r="U119" t="str">
            <v>Thân rễ phơi hay sấy khô của cây Thổ phục linh</v>
          </cell>
          <cell r="V119" t="str">
            <v>Rhizoma Smilacis glabrae</v>
          </cell>
          <cell r="W119" t="str">
            <v>Sơ chế</v>
          </cell>
          <cell r="X119" t="str">
            <v>Đóng túi PE hàn kín, từ 1-10kg</v>
          </cell>
          <cell r="Y119">
            <v>2</v>
          </cell>
          <cell r="Z119" t="str">
            <v>24 tháng</v>
          </cell>
          <cell r="AA119" t="str">
            <v>Việt Nam</v>
          </cell>
          <cell r="AB119" t="str">
            <v>VD-31907-19</v>
          </cell>
          <cell r="AC119" t="str">
            <v>CT CPDP Thành Phát</v>
          </cell>
          <cell r="AD119" t="str">
            <v>CT CPDP Thành Phát</v>
          </cell>
          <cell r="AE119" t="str">
            <v>Kg</v>
          </cell>
          <cell r="AF119">
            <v>202000</v>
          </cell>
          <cell r="AG119">
            <v>1014</v>
          </cell>
          <cell r="AH119">
            <v>204828000</v>
          </cell>
          <cell r="AI119">
            <v>0</v>
          </cell>
          <cell r="AJ119">
            <v>204828000</v>
          </cell>
          <cell r="AK119" t="str">
            <v/>
          </cell>
          <cell r="AL119">
            <v>0</v>
          </cell>
          <cell r="AR119">
            <v>0</v>
          </cell>
          <cell r="AT119">
            <v>204828000</v>
          </cell>
          <cell r="AU119">
            <v>3</v>
          </cell>
          <cell r="AV119">
            <v>3</v>
          </cell>
          <cell r="AW119" t="str">
            <v/>
          </cell>
          <cell r="AX119">
            <v>0</v>
          </cell>
          <cell r="AY119">
            <v>94</v>
          </cell>
          <cell r="BB119">
            <v>3</v>
          </cell>
          <cell r="BC119" t="str">
            <v/>
          </cell>
          <cell r="BE119" t="str">
            <v/>
          </cell>
          <cell r="BF119">
            <v>3</v>
          </cell>
        </row>
        <row r="120">
          <cell r="A120" t="str">
            <v>PP2400484296vn0104014039</v>
          </cell>
          <cell r="B120" t="str">
            <v>PA</v>
          </cell>
          <cell r="C120">
            <v>116</v>
          </cell>
          <cell r="D120" t="str">
            <v>PP2400484296</v>
          </cell>
          <cell r="E120">
            <v>84</v>
          </cell>
          <cell r="F120" t="str">
            <v>Thục địa</v>
          </cell>
          <cell r="G120" t="str">
            <v>2</v>
          </cell>
          <cell r="H120" t="str">
            <v>Rễ củ đã chế biến của cây Đại hoàng</v>
          </cell>
          <cell r="I120" t="str">
            <v>Radix Rehmanniae glutinosae praeparata</v>
          </cell>
          <cell r="J120" t="str">
            <v>Phức chế</v>
          </cell>
          <cell r="K120" t="str">
            <v>DĐVN V hoặc TCCS</v>
          </cell>
          <cell r="L120" t="str">
            <v>Kg</v>
          </cell>
          <cell r="M120">
            <v>1264</v>
          </cell>
          <cell r="N120">
            <v>621000</v>
          </cell>
          <cell r="O120">
            <v>784944000</v>
          </cell>
          <cell r="P120" t="str">
            <v>vn0104014039</v>
          </cell>
          <cell r="Q120" t="str">
            <v>CÔNG TY CỔ PHẦN DƯỢC PHẨM THÀNH PHÁT</v>
          </cell>
          <cell r="R120" t="str">
            <v>PP2400484296</v>
          </cell>
          <cell r="S120">
            <v>84</v>
          </cell>
          <cell r="T120" t="str">
            <v>Thục địa</v>
          </cell>
          <cell r="U120" t="str">
            <v>Rễ củ đã chế biến của cây Đại hoàng</v>
          </cell>
          <cell r="V120" t="str">
            <v>Radix Rehmanniae glutinosae praeparata</v>
          </cell>
          <cell r="W120" t="str">
            <v>Phức chế</v>
          </cell>
          <cell r="X120" t="str">
            <v>Đóng túi PE hàn kín, từ 1-10kg</v>
          </cell>
          <cell r="Y120">
            <v>2</v>
          </cell>
          <cell r="Z120" t="str">
            <v>18 tháng</v>
          </cell>
          <cell r="AA120" t="str">
            <v>Việt Nam</v>
          </cell>
          <cell r="AB120" t="str">
            <v>VD-31195-18</v>
          </cell>
          <cell r="AC120" t="str">
            <v>CT CPDP Thành Phát</v>
          </cell>
          <cell r="AD120" t="str">
            <v>CT CPDP Thành Phát</v>
          </cell>
          <cell r="AE120" t="str">
            <v>Kg</v>
          </cell>
          <cell r="AF120">
            <v>616000</v>
          </cell>
          <cell r="AG120">
            <v>1264</v>
          </cell>
          <cell r="AH120">
            <v>778624000</v>
          </cell>
          <cell r="AI120">
            <v>0</v>
          </cell>
          <cell r="AJ120">
            <v>778624000</v>
          </cell>
          <cell r="AK120" t="str">
            <v/>
          </cell>
          <cell r="AL120">
            <v>0</v>
          </cell>
          <cell r="AR120">
            <v>0</v>
          </cell>
          <cell r="AT120">
            <v>778624000</v>
          </cell>
          <cell r="AU120">
            <v>2</v>
          </cell>
          <cell r="AV120">
            <v>2</v>
          </cell>
          <cell r="AW120" t="str">
            <v/>
          </cell>
          <cell r="AX120">
            <v>0</v>
          </cell>
          <cell r="AY120">
            <v>94</v>
          </cell>
          <cell r="BB120">
            <v>2</v>
          </cell>
          <cell r="BC120" t="str">
            <v/>
          </cell>
          <cell r="BE120" t="str">
            <v/>
          </cell>
          <cell r="BF120">
            <v>2</v>
          </cell>
        </row>
        <row r="121">
          <cell r="A121" t="str">
            <v>PP2400484299vn0104014039</v>
          </cell>
          <cell r="B121" t="str">
            <v>PA</v>
          </cell>
          <cell r="C121">
            <v>117</v>
          </cell>
          <cell r="D121" t="str">
            <v>PP2400484299</v>
          </cell>
          <cell r="E121">
            <v>87</v>
          </cell>
          <cell r="F121" t="str">
            <v>Tục đoạn</v>
          </cell>
          <cell r="G121" t="str">
            <v>2</v>
          </cell>
          <cell r="H121" t="str">
            <v>Rễ phơi hoặc sấy khô của cây Tục đoạn</v>
          </cell>
          <cell r="I121" t="str">
            <v>Radix Dipsaci</v>
          </cell>
          <cell r="J121" t="str">
            <v>Sơ chế</v>
          </cell>
          <cell r="K121" t="str">
            <v>DĐVN V hoặc TCCS</v>
          </cell>
          <cell r="L121" t="str">
            <v>Kg</v>
          </cell>
          <cell r="M121">
            <v>360</v>
          </cell>
          <cell r="N121">
            <v>454965</v>
          </cell>
          <cell r="O121">
            <v>163787400</v>
          </cell>
          <cell r="P121" t="str">
            <v>vn0104014039</v>
          </cell>
          <cell r="Q121" t="str">
            <v>CÔNG TY CỔ PHẦN DƯỢC PHẨM THÀNH PHÁT</v>
          </cell>
          <cell r="R121" t="str">
            <v>PP2400484299</v>
          </cell>
          <cell r="S121">
            <v>87</v>
          </cell>
          <cell r="T121" t="str">
            <v>Tục đoạn</v>
          </cell>
          <cell r="U121" t="str">
            <v>Rễ phơi hoặc sấy khô của cây Tục đoạn</v>
          </cell>
          <cell r="V121" t="str">
            <v>Radix Dipsaci</v>
          </cell>
          <cell r="W121" t="str">
            <v>Sơ chế</v>
          </cell>
          <cell r="X121" t="str">
            <v>Đóng túi PE hàn kín, từ 1-10kg</v>
          </cell>
          <cell r="Y121">
            <v>2</v>
          </cell>
          <cell r="Z121" t="str">
            <v>18 tháng</v>
          </cell>
          <cell r="AA121" t="str">
            <v>Việt Nam</v>
          </cell>
          <cell r="AB121" t="str">
            <v>VD-31201-18</v>
          </cell>
          <cell r="AC121" t="str">
            <v>CT CPDP Thành Phát</v>
          </cell>
          <cell r="AD121" t="str">
            <v>CT CPDP Thành Phát</v>
          </cell>
          <cell r="AE121" t="str">
            <v>Kg</v>
          </cell>
          <cell r="AF121">
            <v>450000</v>
          </cell>
          <cell r="AG121">
            <v>360</v>
          </cell>
          <cell r="AH121">
            <v>162000000</v>
          </cell>
          <cell r="AI121">
            <v>0</v>
          </cell>
          <cell r="AJ121">
            <v>162000000</v>
          </cell>
          <cell r="AK121" t="str">
            <v/>
          </cell>
          <cell r="AL121">
            <v>0</v>
          </cell>
          <cell r="AR121">
            <v>0</v>
          </cell>
          <cell r="AT121">
            <v>162000000</v>
          </cell>
          <cell r="AU121">
            <v>3</v>
          </cell>
          <cell r="AV121">
            <v>3</v>
          </cell>
          <cell r="AW121" t="str">
            <v/>
          </cell>
          <cell r="AX121">
            <v>0</v>
          </cell>
          <cell r="AY121">
            <v>94</v>
          </cell>
          <cell r="BB121">
            <v>3</v>
          </cell>
          <cell r="BC121" t="str">
            <v/>
          </cell>
          <cell r="BE121" t="str">
            <v/>
          </cell>
          <cell r="BF121">
            <v>3</v>
          </cell>
        </row>
        <row r="122">
          <cell r="A122" t="str">
            <v>PP2400484300vn0104014039</v>
          </cell>
          <cell r="B122" t="str">
            <v>PA</v>
          </cell>
          <cell r="C122">
            <v>118</v>
          </cell>
          <cell r="D122" t="str">
            <v>PP2400484300</v>
          </cell>
          <cell r="E122">
            <v>88</v>
          </cell>
          <cell r="F122" t="str">
            <v>Uy linh tiên</v>
          </cell>
          <cell r="G122" t="str">
            <v>2</v>
          </cell>
          <cell r="H122" t="str">
            <v>Rễ và thân rễ phơi hay sấy khô của cây Uy linh  tiên</v>
          </cell>
          <cell r="I122" t="str">
            <v>Radix et Rhizoma Clematidis</v>
          </cell>
          <cell r="J122" t="str">
            <v>Sơ chế</v>
          </cell>
          <cell r="K122" t="str">
            <v>DĐVN V hoặc TCCS</v>
          </cell>
          <cell r="L122" t="str">
            <v>Kg</v>
          </cell>
          <cell r="M122">
            <v>378</v>
          </cell>
          <cell r="N122">
            <v>1017450</v>
          </cell>
          <cell r="O122">
            <v>384596100</v>
          </cell>
          <cell r="P122" t="str">
            <v>vn0104014039</v>
          </cell>
          <cell r="Q122" t="str">
            <v>CÔNG TY CỔ PHẦN DƯỢC PHẨM THÀNH PHÁT</v>
          </cell>
          <cell r="R122" t="str">
            <v>PP2400484300</v>
          </cell>
          <cell r="S122">
            <v>88</v>
          </cell>
          <cell r="T122" t="str">
            <v>Uy linh tiên</v>
          </cell>
          <cell r="U122" t="str">
            <v>Rễ và thân rễ phơi hay sấy khô của cây Uy linh  tiên</v>
          </cell>
          <cell r="V122" t="str">
            <v>Radix et Rhizoma Clematidis</v>
          </cell>
          <cell r="W122" t="str">
            <v>Sơ chế</v>
          </cell>
          <cell r="X122" t="str">
            <v>Đóng túi PE hàn kín, từ 1-10kg</v>
          </cell>
          <cell r="Y122">
            <v>2</v>
          </cell>
          <cell r="Z122" t="str">
            <v>18 tháng</v>
          </cell>
          <cell r="AA122" t="str">
            <v>Trung Quốc</v>
          </cell>
          <cell r="AB122" t="str">
            <v>VD-31202-18</v>
          </cell>
          <cell r="AC122" t="str">
            <v>CT CPDP Thành Phát</v>
          </cell>
          <cell r="AD122" t="str">
            <v>CT CPDP Thành Phát</v>
          </cell>
          <cell r="AE122" t="str">
            <v>Kg</v>
          </cell>
          <cell r="AF122">
            <v>800000</v>
          </cell>
          <cell r="AG122">
            <v>378</v>
          </cell>
          <cell r="AH122">
            <v>302400000</v>
          </cell>
          <cell r="AI122">
            <v>0</v>
          </cell>
          <cell r="AJ122">
            <v>302400000</v>
          </cell>
          <cell r="AK122" t="str">
            <v/>
          </cell>
          <cell r="AL122">
            <v>0</v>
          </cell>
          <cell r="AR122">
            <v>0</v>
          </cell>
          <cell r="AT122">
            <v>302400000</v>
          </cell>
          <cell r="AU122">
            <v>2</v>
          </cell>
          <cell r="AV122">
            <v>2</v>
          </cell>
          <cell r="AW122" t="str">
            <v/>
          </cell>
          <cell r="AX122">
            <v>0</v>
          </cell>
          <cell r="AY122">
            <v>92</v>
          </cell>
          <cell r="BB122">
            <v>2</v>
          </cell>
          <cell r="BC122" t="str">
            <v/>
          </cell>
          <cell r="BE122" t="str">
            <v/>
          </cell>
          <cell r="BF122">
            <v>2</v>
          </cell>
        </row>
        <row r="123">
          <cell r="A123" t="str">
            <v>PP2400484303vn0104014039</v>
          </cell>
          <cell r="B123" t="str">
            <v>PA</v>
          </cell>
          <cell r="C123">
            <v>119</v>
          </cell>
          <cell r="D123" t="str">
            <v>PP2400484303</v>
          </cell>
          <cell r="E123">
            <v>91</v>
          </cell>
          <cell r="F123" t="str">
            <v>Xích thược</v>
          </cell>
          <cell r="G123" t="str">
            <v>2</v>
          </cell>
          <cell r="H123" t="str">
            <v>Rễ đã phơi hoặc sấy khô của cây Thược dược hoặc cây Xuyên xích thược</v>
          </cell>
          <cell r="I123" t="str">
            <v>Radix Paeoniae</v>
          </cell>
          <cell r="J123" t="str">
            <v>Sơ chế</v>
          </cell>
          <cell r="K123" t="str">
            <v>DĐVN V hoặc TCCS</v>
          </cell>
          <cell r="L123" t="str">
            <v>Kg</v>
          </cell>
          <cell r="M123">
            <v>432</v>
          </cell>
          <cell r="N123">
            <v>871500</v>
          </cell>
          <cell r="O123">
            <v>376488000</v>
          </cell>
          <cell r="P123" t="str">
            <v>vn0104014039</v>
          </cell>
          <cell r="Q123" t="str">
            <v>CÔNG TY CỔ PHẦN DƯỢC PHẨM THÀNH PHÁT</v>
          </cell>
          <cell r="R123" t="str">
            <v>PP2400484303</v>
          </cell>
          <cell r="S123">
            <v>91</v>
          </cell>
          <cell r="T123" t="str">
            <v>Xích thược</v>
          </cell>
          <cell r="U123" t="str">
            <v>Rễ đã phơi hoặc sấy khô của cây Thược dược hoặc cây Xuyên xích thược</v>
          </cell>
          <cell r="V123" t="str">
            <v>Radix Paeoniae</v>
          </cell>
          <cell r="W123" t="str">
            <v>Sơ chế</v>
          </cell>
          <cell r="X123" t="str">
            <v>Đóng túi PE hàn kín, từ 1-10kg</v>
          </cell>
          <cell r="Y123">
            <v>2</v>
          </cell>
          <cell r="Z123" t="str">
            <v>18 tháng</v>
          </cell>
          <cell r="AA123" t="str">
            <v>Trung Quốc</v>
          </cell>
          <cell r="AB123" t="str">
            <v>VD-31205-18</v>
          </cell>
          <cell r="AC123" t="str">
            <v>CT CPDP Thành Phát</v>
          </cell>
          <cell r="AD123" t="str">
            <v>CT CPDP Thành Phát</v>
          </cell>
          <cell r="AE123" t="str">
            <v>Kg</v>
          </cell>
          <cell r="AF123">
            <v>858000</v>
          </cell>
          <cell r="AG123">
            <v>432</v>
          </cell>
          <cell r="AH123">
            <v>370656000</v>
          </cell>
          <cell r="AI123">
            <v>0</v>
          </cell>
          <cell r="AJ123">
            <v>370656000</v>
          </cell>
          <cell r="AK123" t="str">
            <v/>
          </cell>
          <cell r="AL123">
            <v>0</v>
          </cell>
          <cell r="AR123">
            <v>0</v>
          </cell>
          <cell r="AT123">
            <v>370656000</v>
          </cell>
          <cell r="AU123">
            <v>2</v>
          </cell>
          <cell r="AV123">
            <v>2</v>
          </cell>
          <cell r="AW123" t="str">
            <v/>
          </cell>
          <cell r="AX123">
            <v>0</v>
          </cell>
          <cell r="AY123">
            <v>92</v>
          </cell>
          <cell r="BB123">
            <v>2</v>
          </cell>
          <cell r="BC123" t="str">
            <v/>
          </cell>
          <cell r="BE123" t="str">
            <v/>
          </cell>
          <cell r="BF123">
            <v>2</v>
          </cell>
        </row>
        <row r="124">
          <cell r="A124" t="str">
            <v>PP2400484304vn0104014039</v>
          </cell>
          <cell r="B124" t="str">
            <v>PA</v>
          </cell>
          <cell r="C124">
            <v>120</v>
          </cell>
          <cell r="D124" t="str">
            <v>PP2400484304</v>
          </cell>
          <cell r="E124">
            <v>92</v>
          </cell>
          <cell r="F124" t="str">
            <v>Ý dĩ</v>
          </cell>
          <cell r="G124" t="str">
            <v>2</v>
          </cell>
          <cell r="H124" t="str">
            <v>Hạt của quả chín đã phơi hay sấy khô của cây Ý dĩ</v>
          </cell>
          <cell r="I124" t="str">
            <v>Semen Coicis</v>
          </cell>
          <cell r="J124" t="str">
            <v>Phức chế</v>
          </cell>
          <cell r="K124" t="str">
            <v>DĐVN V hoặc TCCS</v>
          </cell>
          <cell r="L124" t="str">
            <v>Kg</v>
          </cell>
          <cell r="M124">
            <v>696</v>
          </cell>
          <cell r="N124">
            <v>187950</v>
          </cell>
          <cell r="O124">
            <v>130813200</v>
          </cell>
          <cell r="P124" t="str">
            <v>vn0104014039</v>
          </cell>
          <cell r="Q124" t="str">
            <v>CÔNG TY CỔ PHẦN DƯỢC PHẨM THÀNH PHÁT</v>
          </cell>
          <cell r="R124" t="str">
            <v>PP2400484304</v>
          </cell>
          <cell r="S124">
            <v>92</v>
          </cell>
          <cell r="T124" t="str">
            <v>Ý dĩ</v>
          </cell>
          <cell r="U124" t="str">
            <v>Hạt của quả chín đã phơi hay sấy khô của cây Ý dĩ</v>
          </cell>
          <cell r="V124" t="str">
            <v>Semen Coicis</v>
          </cell>
          <cell r="W124" t="str">
            <v>Phức chế</v>
          </cell>
          <cell r="X124" t="str">
            <v>Đóng túi PE hàn kín, từ 1-10kg</v>
          </cell>
          <cell r="Y124">
            <v>2</v>
          </cell>
          <cell r="Z124" t="str">
            <v>18 tháng</v>
          </cell>
          <cell r="AA124" t="str">
            <v>Trung Quốc</v>
          </cell>
          <cell r="AB124" t="str">
            <v>VD-31206-18</v>
          </cell>
          <cell r="AC124" t="str">
            <v>CT CPDP Thành Phát</v>
          </cell>
          <cell r="AD124" t="str">
            <v>CT CPDP Thành Phát</v>
          </cell>
          <cell r="AE124" t="str">
            <v>Kg</v>
          </cell>
          <cell r="AF124">
            <v>174000</v>
          </cell>
          <cell r="AG124">
            <v>696</v>
          </cell>
          <cell r="AH124">
            <v>121104000</v>
          </cell>
          <cell r="AI124">
            <v>0</v>
          </cell>
          <cell r="AJ124">
            <v>121104000</v>
          </cell>
          <cell r="AK124" t="str">
            <v/>
          </cell>
          <cell r="AL124">
            <v>0</v>
          </cell>
          <cell r="AR124">
            <v>0</v>
          </cell>
          <cell r="AT124">
            <v>121104000</v>
          </cell>
          <cell r="AU124">
            <v>2</v>
          </cell>
          <cell r="AV124">
            <v>2</v>
          </cell>
          <cell r="AW124" t="str">
            <v/>
          </cell>
          <cell r="AX124">
            <v>0</v>
          </cell>
          <cell r="AY124">
            <v>92</v>
          </cell>
          <cell r="BB124">
            <v>2</v>
          </cell>
          <cell r="BC124" t="str">
            <v/>
          </cell>
          <cell r="BE124" t="str">
            <v/>
          </cell>
          <cell r="BF124">
            <v>2</v>
          </cell>
        </row>
        <row r="125">
          <cell r="A125" t="str">
            <v>PP2400484216vn0105061070</v>
          </cell>
          <cell r="B125" t="str">
            <v>PA</v>
          </cell>
          <cell r="C125">
            <v>121</v>
          </cell>
          <cell r="D125" t="str">
            <v>PP2400484216</v>
          </cell>
          <cell r="E125">
            <v>4</v>
          </cell>
          <cell r="F125" t="str">
            <v>Bạch linh (Phục linh, Bạch phục linh)</v>
          </cell>
          <cell r="G125" t="str">
            <v>2</v>
          </cell>
          <cell r="H125" t="str">
            <v>Thể quả nấm đã phơi khô của Nấm phục linh</v>
          </cell>
          <cell r="I125" t="str">
            <v>Poria</v>
          </cell>
          <cell r="J125" t="str">
            <v>Sơ chế</v>
          </cell>
          <cell r="K125" t="str">
            <v>DĐVN V hoặc TCCS</v>
          </cell>
          <cell r="L125" t="str">
            <v>Kg</v>
          </cell>
          <cell r="M125">
            <v>1106</v>
          </cell>
          <cell r="N125">
            <v>375000</v>
          </cell>
          <cell r="O125">
            <v>414750000</v>
          </cell>
          <cell r="P125" t="str">
            <v>vn0105061070</v>
          </cell>
          <cell r="Q125" t="str">
            <v>CÔNG TY CỔ PHẦN ĐÔNG Y DƯỢC THĂNG LONG</v>
          </cell>
          <cell r="R125" t="str">
            <v>PP2400484216</v>
          </cell>
          <cell r="S125">
            <v>4</v>
          </cell>
          <cell r="T125" t="str">
            <v>Bạch linh (Phục linh, Bạch phục linh)</v>
          </cell>
          <cell r="U125" t="str">
            <v>Thể quả nấm đã phơi khô của Nấm phục linh</v>
          </cell>
          <cell r="V125" t="str">
            <v>Poria</v>
          </cell>
          <cell r="W125" t="str">
            <v>Thái phiến</v>
          </cell>
          <cell r="X125" t="str">
            <v>Túi 1kg, 2kg, 5kg, 10kg, 20kg</v>
          </cell>
          <cell r="Y125">
            <v>2</v>
          </cell>
          <cell r="Z125" t="str">
            <v>24 tháng</v>
          </cell>
          <cell r="AA125" t="str">
            <v>B</v>
          </cell>
          <cell r="AB125" t="str">
            <v>VCT-00154-21</v>
          </cell>
          <cell r="AC125" t="str">
            <v>CTCP Đông Y Dược Thăng Long</v>
          </cell>
          <cell r="AD125" t="str">
            <v>CTCP Đông Y Dược Thăng Long</v>
          </cell>
          <cell r="AE125" t="str">
            <v>Kg</v>
          </cell>
          <cell r="AF125">
            <v>367500</v>
          </cell>
          <cell r="AG125">
            <v>1106</v>
          </cell>
          <cell r="AH125">
            <v>406455000</v>
          </cell>
          <cell r="AI125">
            <v>0</v>
          </cell>
          <cell r="AJ125">
            <v>406455000</v>
          </cell>
          <cell r="AK125" t="str">
            <v/>
          </cell>
          <cell r="AL125">
            <v>0</v>
          </cell>
          <cell r="AR125">
            <v>0</v>
          </cell>
          <cell r="AT125">
            <v>406455000</v>
          </cell>
          <cell r="AU125">
            <v>6</v>
          </cell>
          <cell r="AV125">
            <v>6</v>
          </cell>
          <cell r="AW125" t="str">
            <v/>
          </cell>
          <cell r="AX125">
            <v>0</v>
          </cell>
          <cell r="AY125">
            <v>86</v>
          </cell>
          <cell r="BB125">
            <v>6</v>
          </cell>
          <cell r="BC125" t="str">
            <v/>
          </cell>
          <cell r="BE125" t="str">
            <v/>
          </cell>
          <cell r="BF125">
            <v>6</v>
          </cell>
        </row>
        <row r="126">
          <cell r="A126" t="str">
            <v>PP2400484221vn0105061070</v>
          </cell>
          <cell r="B126" t="str">
            <v>PA</v>
          </cell>
          <cell r="C126">
            <v>122</v>
          </cell>
          <cell r="D126" t="str">
            <v>PP2400484221</v>
          </cell>
          <cell r="E126">
            <v>9</v>
          </cell>
          <cell r="F126" t="str">
            <v>Cam thảo</v>
          </cell>
          <cell r="G126" t="str">
            <v>2</v>
          </cell>
          <cell r="H126" t="str">
            <v>Rễ và thân rễ đã phơi hay sấy khô của các loài Cam thảo</v>
          </cell>
          <cell r="I126" t="str">
            <v>Radix Glycyrrhizae</v>
          </cell>
          <cell r="J126" t="str">
            <v>Sơ chế</v>
          </cell>
          <cell r="K126" t="str">
            <v>DĐVN V hoặc TCCS</v>
          </cell>
          <cell r="L126" t="str">
            <v>Kg</v>
          </cell>
          <cell r="M126">
            <v>1092</v>
          </cell>
          <cell r="N126">
            <v>409500</v>
          </cell>
          <cell r="O126">
            <v>447174000</v>
          </cell>
          <cell r="P126" t="str">
            <v>vn0105061070</v>
          </cell>
          <cell r="Q126" t="str">
            <v>CÔNG TY CỔ PHẦN ĐÔNG Y DƯỢC THĂNG LONG</v>
          </cell>
          <cell r="R126" t="str">
            <v>PP2400484221</v>
          </cell>
          <cell r="S126">
            <v>9</v>
          </cell>
          <cell r="T126" t="str">
            <v>Cam thảo</v>
          </cell>
          <cell r="U126" t="str">
            <v>Rễ và thân rễ đã phơi hay sấy khô của các loài Cam thảo</v>
          </cell>
          <cell r="V126" t="str">
            <v>Radix Glycyrrhizae</v>
          </cell>
          <cell r="W126" t="str">
            <v>Thái phiến</v>
          </cell>
          <cell r="X126" t="str">
            <v>Túi 1kg, 2kg, 5kg, 10kg, 20kg</v>
          </cell>
          <cell r="Y126">
            <v>2</v>
          </cell>
          <cell r="Z126" t="str">
            <v>24 tháng</v>
          </cell>
          <cell r="AA126" t="str">
            <v>B</v>
          </cell>
          <cell r="AB126" t="str">
            <v>VCT-00157-21</v>
          </cell>
          <cell r="AC126" t="str">
            <v>CTCP Đông Y Dược Thăng Long</v>
          </cell>
          <cell r="AD126" t="str">
            <v>CTCP Đông Y Dược Thăng Long</v>
          </cell>
          <cell r="AE126" t="str">
            <v>Kg</v>
          </cell>
          <cell r="AF126">
            <v>231000</v>
          </cell>
          <cell r="AG126">
            <v>1092</v>
          </cell>
          <cell r="AH126">
            <v>252252000</v>
          </cell>
          <cell r="AI126">
            <v>0</v>
          </cell>
          <cell r="AJ126">
            <v>252252000</v>
          </cell>
          <cell r="AK126" t="str">
            <v/>
          </cell>
          <cell r="AL126">
            <v>0</v>
          </cell>
          <cell r="AR126">
            <v>0</v>
          </cell>
          <cell r="AT126">
            <v>252252000</v>
          </cell>
          <cell r="AU126">
            <v>2</v>
          </cell>
          <cell r="AV126">
            <v>2</v>
          </cell>
          <cell r="AW126" t="str">
            <v/>
          </cell>
          <cell r="AX126">
            <v>0</v>
          </cell>
          <cell r="AY126">
            <v>86</v>
          </cell>
          <cell r="BB126">
            <v>2</v>
          </cell>
          <cell r="BC126" t="str">
            <v/>
          </cell>
          <cell r="BE126" t="str">
            <v/>
          </cell>
          <cell r="BF126">
            <v>2</v>
          </cell>
        </row>
        <row r="127">
          <cell r="A127" t="str">
            <v>PP2400484226vn0105061070</v>
          </cell>
          <cell r="B127" t="str">
            <v>PA</v>
          </cell>
          <cell r="C127">
            <v>123</v>
          </cell>
          <cell r="D127" t="str">
            <v>PP2400484226</v>
          </cell>
          <cell r="E127">
            <v>14</v>
          </cell>
          <cell r="F127" t="str">
            <v>Câu kỷ tử</v>
          </cell>
          <cell r="G127" t="str">
            <v>2</v>
          </cell>
          <cell r="H127" t="str">
            <v>Quả chín phơi hay sấy khô của cây Câu kỷ</v>
          </cell>
          <cell r="I127" t="str">
            <v>Fructus Lycii</v>
          </cell>
          <cell r="J127" t="str">
            <v>Sơ chế</v>
          </cell>
          <cell r="K127" t="str">
            <v>DĐVN V hoặc TCCS</v>
          </cell>
          <cell r="L127" t="str">
            <v>Kg</v>
          </cell>
          <cell r="M127">
            <v>1044</v>
          </cell>
          <cell r="N127">
            <v>417000</v>
          </cell>
          <cell r="O127">
            <v>435348000</v>
          </cell>
          <cell r="P127" t="str">
            <v>vn0105061070</v>
          </cell>
          <cell r="Q127" t="str">
            <v>CÔNG TY CỔ PHẦN ĐÔNG Y DƯỢC THĂNG LONG</v>
          </cell>
          <cell r="R127" t="str">
            <v>PP2400484226</v>
          </cell>
          <cell r="S127">
            <v>14</v>
          </cell>
          <cell r="T127" t="str">
            <v>Câu kỷ tử</v>
          </cell>
          <cell r="U127" t="str">
            <v>Quả chín phơi hay sấy khô của cây Câu kỷ</v>
          </cell>
          <cell r="V127" t="str">
            <v>Fructus Lycii</v>
          </cell>
          <cell r="W127" t="str">
            <v>Phơi, sấy khô</v>
          </cell>
          <cell r="X127" t="str">
            <v>Túi 1kg, 2kg, 5kg, 10kg, 20kg</v>
          </cell>
          <cell r="Y127">
            <v>2</v>
          </cell>
          <cell r="Z127" t="str">
            <v>24 tháng</v>
          </cell>
          <cell r="AA127" t="str">
            <v>B</v>
          </cell>
          <cell r="AB127" t="str">
            <v>VCT-00159-21</v>
          </cell>
          <cell r="AC127" t="str">
            <v>CTCP Đông Y Dược Thăng Long</v>
          </cell>
          <cell r="AD127" t="str">
            <v>CTCP Đông Y Dược Thăng Long</v>
          </cell>
          <cell r="AE127" t="str">
            <v>Kg</v>
          </cell>
          <cell r="AF127">
            <v>283500</v>
          </cell>
          <cell r="AG127">
            <v>1044</v>
          </cell>
          <cell r="AH127">
            <v>295974000</v>
          </cell>
          <cell r="AI127">
            <v>0</v>
          </cell>
          <cell r="AJ127">
            <v>295974000</v>
          </cell>
          <cell r="AK127" t="str">
            <v/>
          </cell>
          <cell r="AL127">
            <v>0</v>
          </cell>
          <cell r="AR127">
            <v>0</v>
          </cell>
          <cell r="AT127">
            <v>295974000</v>
          </cell>
          <cell r="AU127">
            <v>2</v>
          </cell>
          <cell r="AV127">
            <v>2</v>
          </cell>
          <cell r="AW127" t="str">
            <v/>
          </cell>
          <cell r="AX127">
            <v>0</v>
          </cell>
          <cell r="AY127">
            <v>86</v>
          </cell>
          <cell r="BB127">
            <v>2</v>
          </cell>
          <cell r="BC127" t="str">
            <v/>
          </cell>
          <cell r="BE127" t="str">
            <v/>
          </cell>
          <cell r="BF127">
            <v>2</v>
          </cell>
        </row>
        <row r="128">
          <cell r="A128" t="str">
            <v>PP2400484233vn0105061070</v>
          </cell>
          <cell r="B128" t="str">
            <v>PA</v>
          </cell>
          <cell r="C128">
            <v>124</v>
          </cell>
          <cell r="D128" t="str">
            <v>PP2400484233</v>
          </cell>
          <cell r="E128">
            <v>21</v>
          </cell>
          <cell r="F128" t="str">
            <v>Đại táo</v>
          </cell>
          <cell r="G128" t="str">
            <v>2</v>
          </cell>
          <cell r="H128" t="str">
            <v>Quả chín đã phơi hay sấy khô của cây Đại táo</v>
          </cell>
          <cell r="I128" t="str">
            <v>Fructus Ziziphi jujubae</v>
          </cell>
          <cell r="J128" t="str">
            <v>Sơ chế</v>
          </cell>
          <cell r="K128" t="str">
            <v>DĐVN V hoặc TCCS</v>
          </cell>
          <cell r="L128" t="str">
            <v>Kg</v>
          </cell>
          <cell r="M128">
            <v>2056</v>
          </cell>
          <cell r="N128">
            <v>200000</v>
          </cell>
          <cell r="O128">
            <v>411200000</v>
          </cell>
          <cell r="P128" t="str">
            <v>vn0105061070</v>
          </cell>
          <cell r="Q128" t="str">
            <v>CÔNG TY CỔ PHẦN ĐÔNG Y DƯỢC THĂNG LONG</v>
          </cell>
          <cell r="R128" t="str">
            <v>PP2400484233</v>
          </cell>
          <cell r="S128">
            <v>21</v>
          </cell>
          <cell r="T128" t="str">
            <v>Đại táo</v>
          </cell>
          <cell r="U128" t="str">
            <v>Quả chín đã phơi hay sấy khô của cây Đại táo</v>
          </cell>
          <cell r="V128" t="str">
            <v>Fructus Ziziphi jujubae</v>
          </cell>
          <cell r="W128" t="str">
            <v>Phơi, sấy khô</v>
          </cell>
          <cell r="X128" t="str">
            <v>Túi 1kg, 2kg, 5kg, 10kg, 20kg</v>
          </cell>
          <cell r="Y128">
            <v>2</v>
          </cell>
          <cell r="Z128" t="str">
            <v>24 tháng</v>
          </cell>
          <cell r="AA128" t="str">
            <v>B</v>
          </cell>
          <cell r="AB128" t="str">
            <v>VCT-00153-21</v>
          </cell>
          <cell r="AC128" t="str">
            <v>CTCP Đông Y Dược Thăng Long</v>
          </cell>
          <cell r="AD128" t="str">
            <v>CTCP Đông Y Dược Thăng Long</v>
          </cell>
          <cell r="AE128" t="str">
            <v>Kg</v>
          </cell>
          <cell r="AF128">
            <v>189000</v>
          </cell>
          <cell r="AG128">
            <v>2056</v>
          </cell>
          <cell r="AH128">
            <v>388584000</v>
          </cell>
          <cell r="AI128">
            <v>0</v>
          </cell>
          <cell r="AJ128">
            <v>388584000</v>
          </cell>
          <cell r="AK128" t="str">
            <v/>
          </cell>
          <cell r="AL128">
            <v>0</v>
          </cell>
          <cell r="AR128">
            <v>0</v>
          </cell>
          <cell r="AT128">
            <v>388584000</v>
          </cell>
          <cell r="AU128">
            <v>4</v>
          </cell>
          <cell r="AV128">
            <v>4</v>
          </cell>
          <cell r="AW128" t="str">
            <v/>
          </cell>
          <cell r="AX128">
            <v>0</v>
          </cell>
          <cell r="AY128">
            <v>86</v>
          </cell>
          <cell r="BB128">
            <v>4</v>
          </cell>
          <cell r="BC128" t="str">
            <v/>
          </cell>
          <cell r="BE128" t="str">
            <v/>
          </cell>
          <cell r="BF128">
            <v>4</v>
          </cell>
        </row>
        <row r="129">
          <cell r="A129" t="str">
            <v>PP2400484237vn0105061070</v>
          </cell>
          <cell r="B129" t="str">
            <v>THAO</v>
          </cell>
          <cell r="C129">
            <v>125</v>
          </cell>
          <cell r="D129" t="str">
            <v>PP2400484237</v>
          </cell>
          <cell r="E129">
            <v>25</v>
          </cell>
          <cell r="F129" t="str">
            <v>Đào nhân</v>
          </cell>
          <cell r="G129" t="str">
            <v>2</v>
          </cell>
          <cell r="H129" t="str">
            <v>Hạt lấy ở quả chín của cây Đào hoặc cây Sơn đào</v>
          </cell>
          <cell r="I129" t="str">
            <v>Semen Pruni</v>
          </cell>
          <cell r="J129" t="str">
            <v>Phức chế</v>
          </cell>
          <cell r="K129" t="str">
            <v>DĐVN V hoặc TCCS</v>
          </cell>
          <cell r="L129" t="str">
            <v>Kg</v>
          </cell>
          <cell r="M129">
            <v>142</v>
          </cell>
          <cell r="N129">
            <v>861000</v>
          </cell>
          <cell r="O129">
            <v>122262000</v>
          </cell>
          <cell r="P129" t="str">
            <v>vn0105061070</v>
          </cell>
          <cell r="Q129" t="str">
            <v>CÔNG TY CỔ PHẦN ĐÔNG Y DƯỢC THĂNG LONG</v>
          </cell>
          <cell r="R129" t="str">
            <v>PP2400484237</v>
          </cell>
          <cell r="S129">
            <v>25</v>
          </cell>
          <cell r="T129" t="str">
            <v>Đào nhân</v>
          </cell>
          <cell r="U129" t="str">
            <v>Hạt lấy ở quả chín của cây Đào hoặc cây Sơn đào</v>
          </cell>
          <cell r="V129" t="str">
            <v>Semen Pruni</v>
          </cell>
          <cell r="W129" t="str">
            <v>Sao vàng</v>
          </cell>
          <cell r="X129" t="str">
            <v>Túi 0,5kg; 1kg; 2kg; 3kg; 5kg</v>
          </cell>
          <cell r="Y129">
            <v>2</v>
          </cell>
          <cell r="Z129" t="str">
            <v>24 tháng</v>
          </cell>
          <cell r="AA129" t="str">
            <v>B</v>
          </cell>
          <cell r="AB129" t="str">
            <v>VCT-00486-24</v>
          </cell>
          <cell r="AC129" t="str">
            <v>CTCP Đông Y Dược Thăng Long</v>
          </cell>
          <cell r="AD129" t="str">
            <v>CTCP Đông Y Dược Thăng Long</v>
          </cell>
          <cell r="AE129" t="str">
            <v>Kg</v>
          </cell>
          <cell r="AF129">
            <v>714000</v>
          </cell>
          <cell r="AG129">
            <v>142</v>
          </cell>
          <cell r="AH129">
            <v>101388000</v>
          </cell>
          <cell r="AI129">
            <v>0</v>
          </cell>
          <cell r="AJ129">
            <v>101388000</v>
          </cell>
          <cell r="AK129" t="str">
            <v/>
          </cell>
          <cell r="AL129">
            <v>0</v>
          </cell>
          <cell r="AR129">
            <v>0</v>
          </cell>
          <cell r="AT129">
            <v>101388000</v>
          </cell>
          <cell r="AU129">
            <v>1</v>
          </cell>
          <cell r="AV129">
            <v>1</v>
          </cell>
          <cell r="AW129" t="str">
            <v/>
          </cell>
          <cell r="AX129">
            <v>0</v>
          </cell>
          <cell r="AY129">
            <v>91</v>
          </cell>
          <cell r="BB129">
            <v>1</v>
          </cell>
          <cell r="BC129" t="str">
            <v/>
          </cell>
          <cell r="BE129" t="str">
            <v/>
          </cell>
          <cell r="BF129">
            <v>1</v>
          </cell>
        </row>
        <row r="130">
          <cell r="A130" t="str">
            <v>PP2400484240vn0105061070</v>
          </cell>
          <cell r="B130" t="str">
            <v>THAO</v>
          </cell>
          <cell r="C130">
            <v>126</v>
          </cell>
          <cell r="D130" t="str">
            <v>PP2400484240</v>
          </cell>
          <cell r="E130">
            <v>28</v>
          </cell>
          <cell r="F130" t="str">
            <v>Đỗ trọng</v>
          </cell>
          <cell r="G130" t="str">
            <v>2</v>
          </cell>
          <cell r="H130" t="str">
            <v>Vỏ thân đã phơi hay sấy khô của cây Đỗ trọng.</v>
          </cell>
          <cell r="I130" t="str">
            <v>Cortex Eucommiae</v>
          </cell>
          <cell r="J130" t="str">
            <v>Sơ chế</v>
          </cell>
          <cell r="K130" t="str">
            <v>DĐVN V hoặc TCCS</v>
          </cell>
          <cell r="L130" t="str">
            <v>Kg</v>
          </cell>
          <cell r="M130">
            <v>2002</v>
          </cell>
          <cell r="N130">
            <v>304500</v>
          </cell>
          <cell r="O130">
            <v>609609000</v>
          </cell>
          <cell r="P130" t="str">
            <v>vn0105061070</v>
          </cell>
          <cell r="Q130" t="str">
            <v>CÔNG TY CỔ PHẦN ĐÔNG Y DƯỢC THĂNG LONG</v>
          </cell>
          <cell r="R130" t="str">
            <v>PP2400484240</v>
          </cell>
          <cell r="S130">
            <v>28</v>
          </cell>
          <cell r="T130" t="str">
            <v>Đỗ trọng</v>
          </cell>
          <cell r="U130" t="str">
            <v>Vỏ thân đã phơi hay sấy khô của cây Đỗ trọng.</v>
          </cell>
          <cell r="V130" t="str">
            <v>Cortex Eucommiae</v>
          </cell>
          <cell r="W130" t="str">
            <v>Thái phiến</v>
          </cell>
          <cell r="X130" t="str">
            <v>Túi 1kg, 2kg, 5kg, 10kg, 20kg</v>
          </cell>
          <cell r="Y130">
            <v>2</v>
          </cell>
          <cell r="Z130" t="str">
            <v>24 tháng</v>
          </cell>
          <cell r="AA130" t="str">
            <v>B</v>
          </cell>
          <cell r="AB130" t="str">
            <v>VCT-00160-21</v>
          </cell>
          <cell r="AC130" t="str">
            <v>CTCP Đông Y Dược Thăng Long</v>
          </cell>
          <cell r="AD130" t="str">
            <v>CTCP Đông Y Dược Thăng Long</v>
          </cell>
          <cell r="AE130" t="str">
            <v>Kg</v>
          </cell>
          <cell r="AF130">
            <v>241500</v>
          </cell>
          <cell r="AG130">
            <v>2002</v>
          </cell>
          <cell r="AH130">
            <v>483483000</v>
          </cell>
          <cell r="AI130">
            <v>0</v>
          </cell>
          <cell r="AJ130">
            <v>483483000</v>
          </cell>
          <cell r="AK130" t="str">
            <v/>
          </cell>
          <cell r="AL130">
            <v>0</v>
          </cell>
          <cell r="AR130">
            <v>0</v>
          </cell>
          <cell r="AT130">
            <v>483483000</v>
          </cell>
          <cell r="AU130">
            <v>1</v>
          </cell>
          <cell r="AV130">
            <v>1</v>
          </cell>
          <cell r="AW130" t="str">
            <v/>
          </cell>
          <cell r="AX130">
            <v>0</v>
          </cell>
          <cell r="AY130">
            <v>91</v>
          </cell>
          <cell r="BB130">
            <v>1</v>
          </cell>
          <cell r="BC130" t="str">
            <v/>
          </cell>
          <cell r="BE130" t="str">
            <v/>
          </cell>
          <cell r="BF130">
            <v>1</v>
          </cell>
        </row>
        <row r="131">
          <cell r="A131" t="str">
            <v>PP2400484241vn0105061070</v>
          </cell>
          <cell r="B131" t="str">
            <v>THAO</v>
          </cell>
          <cell r="C131">
            <v>127</v>
          </cell>
          <cell r="D131" t="str">
            <v>PP2400484241</v>
          </cell>
          <cell r="E131">
            <v>29</v>
          </cell>
          <cell r="F131" t="str">
            <v>Độc hoạt</v>
          </cell>
          <cell r="G131" t="str">
            <v>2</v>
          </cell>
          <cell r="H131" t="str">
            <v>Rễ phơi hay sấy khô của cây Độc hoạt</v>
          </cell>
          <cell r="I131" t="str">
            <v>Radix Angelicae pubescentis</v>
          </cell>
          <cell r="J131" t="str">
            <v>Sơ chế</v>
          </cell>
          <cell r="K131" t="str">
            <v>DĐVN V hoặc TCCS</v>
          </cell>
          <cell r="L131" t="str">
            <v>Kg</v>
          </cell>
          <cell r="M131">
            <v>1094</v>
          </cell>
          <cell r="N131">
            <v>388500</v>
          </cell>
          <cell r="O131">
            <v>425019000</v>
          </cell>
          <cell r="P131" t="str">
            <v>vn0105061070</v>
          </cell>
          <cell r="Q131" t="str">
            <v>CÔNG TY CỔ PHẦN ĐÔNG Y DƯỢC THĂNG LONG</v>
          </cell>
          <cell r="R131" t="str">
            <v>PP2400484241</v>
          </cell>
          <cell r="S131">
            <v>29</v>
          </cell>
          <cell r="T131" t="str">
            <v>Độc hoạt</v>
          </cell>
          <cell r="U131" t="str">
            <v>Rễ phơi hay sấy khô của cây Độc hoạt</v>
          </cell>
          <cell r="V131" t="str">
            <v>Radix Angelicae pubescentis</v>
          </cell>
          <cell r="W131" t="str">
            <v>Thái phiến</v>
          </cell>
          <cell r="X131" t="str">
            <v>Túi 1kg, 2kg, 5kg, 10kg, 20kg</v>
          </cell>
          <cell r="Y131">
            <v>2</v>
          </cell>
          <cell r="Z131" t="str">
            <v>24 tháng</v>
          </cell>
          <cell r="AA131" t="str">
            <v>B</v>
          </cell>
          <cell r="AB131" t="str">
            <v>VCT-00141-21</v>
          </cell>
          <cell r="AC131" t="str">
            <v>CTCP Đông Y Dược Thăng Long</v>
          </cell>
          <cell r="AD131" t="str">
            <v>CTCP Đông Y Dược Thăng Long</v>
          </cell>
          <cell r="AE131" t="str">
            <v>Kg</v>
          </cell>
          <cell r="AF131">
            <v>378000</v>
          </cell>
          <cell r="AG131">
            <v>1094</v>
          </cell>
          <cell r="AH131">
            <v>413532000</v>
          </cell>
          <cell r="AI131">
            <v>0</v>
          </cell>
          <cell r="AJ131">
            <v>413532000</v>
          </cell>
          <cell r="AK131" t="str">
            <v/>
          </cell>
          <cell r="AL131">
            <v>0</v>
          </cell>
          <cell r="AR131">
            <v>0</v>
          </cell>
          <cell r="AT131">
            <v>413532000</v>
          </cell>
          <cell r="AU131">
            <v>7</v>
          </cell>
          <cell r="AV131">
            <v>7</v>
          </cell>
          <cell r="AW131" t="str">
            <v/>
          </cell>
          <cell r="AX131">
            <v>0</v>
          </cell>
          <cell r="AY131">
            <v>91</v>
          </cell>
          <cell r="BB131">
            <v>7</v>
          </cell>
          <cell r="BC131" t="str">
            <v/>
          </cell>
          <cell r="BE131" t="str">
            <v/>
          </cell>
          <cell r="BF131">
            <v>7</v>
          </cell>
        </row>
        <row r="132">
          <cell r="A132" t="str">
            <v>PP2400484245vn0105061070</v>
          </cell>
          <cell r="B132" t="str">
            <v>THAO</v>
          </cell>
          <cell r="C132">
            <v>128</v>
          </cell>
          <cell r="D132" t="str">
            <v>PP2400484245</v>
          </cell>
          <cell r="E132">
            <v>33</v>
          </cell>
          <cell r="F132" t="str">
            <v>Hoài sơn</v>
          </cell>
          <cell r="G132" t="str">
            <v>2</v>
          </cell>
          <cell r="H132" t="str">
            <v>Rễ củ đã chế biến,  phơi hay sấy khô của cây Củ mài</v>
          </cell>
          <cell r="I132" t="str">
            <v>Tuber Dioscoreae persimilis</v>
          </cell>
          <cell r="J132" t="str">
            <v>Phức chế</v>
          </cell>
          <cell r="K132" t="str">
            <v>DĐVN V hoặc TCCS</v>
          </cell>
          <cell r="L132" t="str">
            <v>Kg</v>
          </cell>
          <cell r="M132">
            <v>956</v>
          </cell>
          <cell r="N132">
            <v>300300</v>
          </cell>
          <cell r="O132">
            <v>287086800</v>
          </cell>
          <cell r="P132" t="str">
            <v>vn0105061070</v>
          </cell>
          <cell r="Q132" t="str">
            <v>CÔNG TY CỔ PHẦN ĐÔNG Y DƯỢC THĂNG LONG</v>
          </cell>
          <cell r="R132" t="str">
            <v>PP2400484245</v>
          </cell>
          <cell r="S132">
            <v>33</v>
          </cell>
          <cell r="T132" t="str">
            <v>Hoài sơn</v>
          </cell>
          <cell r="U132" t="str">
            <v>Rễ củ đã chế biến,  phơi hay sấy khô của cây Củ mài</v>
          </cell>
          <cell r="V132" t="str">
            <v>Tuber Dioscoreae persimilis</v>
          </cell>
          <cell r="W132" t="str">
            <v>Sao cám</v>
          </cell>
          <cell r="X132" t="str">
            <v>Túi 1kg, 2kg, 5kg, 10kg, 20kg</v>
          </cell>
          <cell r="Y132">
            <v>2</v>
          </cell>
          <cell r="Z132" t="str">
            <v>24 tháng</v>
          </cell>
          <cell r="AA132" t="str">
            <v>N</v>
          </cell>
          <cell r="AB132" t="str">
            <v>VCT-00158-21</v>
          </cell>
          <cell r="AC132" t="str">
            <v>CTCP Đông Y Dược Thăng Long</v>
          </cell>
          <cell r="AD132" t="str">
            <v>CTCP Đông Y Dược Thăng Long</v>
          </cell>
          <cell r="AE132" t="str">
            <v>Kg</v>
          </cell>
          <cell r="AF132">
            <v>273000</v>
          </cell>
          <cell r="AG132">
            <v>956</v>
          </cell>
          <cell r="AH132">
            <v>260988000</v>
          </cell>
          <cell r="AI132">
            <v>0</v>
          </cell>
          <cell r="AJ132">
            <v>260988000</v>
          </cell>
          <cell r="AK132" t="str">
            <v/>
          </cell>
          <cell r="AL132">
            <v>0</v>
          </cell>
          <cell r="AR132">
            <v>0</v>
          </cell>
          <cell r="AT132">
            <v>260988000</v>
          </cell>
          <cell r="AU132">
            <v>1</v>
          </cell>
          <cell r="AV132">
            <v>1</v>
          </cell>
          <cell r="AW132" t="str">
            <v/>
          </cell>
          <cell r="AX132">
            <v>0</v>
          </cell>
          <cell r="AY132">
            <v>93</v>
          </cell>
          <cell r="BB132">
            <v>1</v>
          </cell>
          <cell r="BC132" t="str">
            <v/>
          </cell>
          <cell r="BE132" t="str">
            <v/>
          </cell>
          <cell r="BF132">
            <v>1</v>
          </cell>
        </row>
        <row r="133">
          <cell r="A133" t="str">
            <v>PP2400484246vn0105061070</v>
          </cell>
          <cell r="B133" t="str">
            <v>THAO</v>
          </cell>
          <cell r="C133">
            <v>129</v>
          </cell>
          <cell r="D133" t="str">
            <v>PP2400484246</v>
          </cell>
          <cell r="E133">
            <v>34</v>
          </cell>
          <cell r="F133" t="str">
            <v>Hoàng kỳ (Bạch kỳ)</v>
          </cell>
          <cell r="G133" t="str">
            <v>2</v>
          </cell>
          <cell r="H133" t="str">
            <v>Rễ  phơi hay sấy khô của cây Hoàng kỳ</v>
          </cell>
          <cell r="I133" t="str">
            <v>Radix Astragali membranacei</v>
          </cell>
          <cell r="J133" t="str">
            <v>Phức chế</v>
          </cell>
          <cell r="K133" t="str">
            <v>DĐVN V hoặc TCCS</v>
          </cell>
          <cell r="L133" t="str">
            <v>Kg</v>
          </cell>
          <cell r="M133">
            <v>1544</v>
          </cell>
          <cell r="N133">
            <v>457800</v>
          </cell>
          <cell r="O133">
            <v>706843200</v>
          </cell>
          <cell r="P133" t="str">
            <v>vn0105061070</v>
          </cell>
          <cell r="Q133" t="str">
            <v>CÔNG TY CỔ PHẦN ĐÔNG Y DƯỢC THĂNG LONG</v>
          </cell>
          <cell r="R133" t="str">
            <v>PP2400484246</v>
          </cell>
          <cell r="S133">
            <v>34</v>
          </cell>
          <cell r="T133" t="str">
            <v>Hoàng kỳ (Bạch kỳ)</v>
          </cell>
          <cell r="U133" t="str">
            <v>Rễ  phơi hay sấy khô của cây Hoàng kỳ</v>
          </cell>
          <cell r="V133" t="str">
            <v>Radix Astragali membranacei</v>
          </cell>
          <cell r="W133" t="str">
            <v>Chích mật</v>
          </cell>
          <cell r="X133" t="str">
            <v>Túi 1kg, 2kg, 5kg, 10kg, 20kg</v>
          </cell>
          <cell r="Y133">
            <v>2</v>
          </cell>
          <cell r="Z133" t="str">
            <v>24 tháng</v>
          </cell>
          <cell r="AA133" t="str">
            <v>B</v>
          </cell>
          <cell r="AB133" t="str">
            <v>VCT-00251-22</v>
          </cell>
          <cell r="AC133" t="str">
            <v>CTCP Đông Y Dược Thăng Long</v>
          </cell>
          <cell r="AD133" t="str">
            <v>CTCP Đông Y Dược Thăng Long</v>
          </cell>
          <cell r="AE133" t="str">
            <v>Kg</v>
          </cell>
          <cell r="AF133">
            <v>451500</v>
          </cell>
          <cell r="AG133">
            <v>1544</v>
          </cell>
          <cell r="AH133">
            <v>697116000</v>
          </cell>
          <cell r="AI133">
            <v>0</v>
          </cell>
          <cell r="AJ133">
            <v>697116000</v>
          </cell>
          <cell r="AK133" t="str">
            <v/>
          </cell>
          <cell r="AL133">
            <v>0</v>
          </cell>
          <cell r="AR133">
            <v>0</v>
          </cell>
          <cell r="AT133">
            <v>697116000</v>
          </cell>
          <cell r="AU133">
            <v>3</v>
          </cell>
          <cell r="AV133">
            <v>3</v>
          </cell>
          <cell r="AW133" t="str">
            <v/>
          </cell>
          <cell r="AX133">
            <v>0</v>
          </cell>
          <cell r="AY133">
            <v>91</v>
          </cell>
          <cell r="BB133">
            <v>3</v>
          </cell>
          <cell r="BC133" t="str">
            <v/>
          </cell>
          <cell r="BE133" t="str">
            <v/>
          </cell>
          <cell r="BF133">
            <v>3</v>
          </cell>
        </row>
        <row r="134">
          <cell r="A134" t="str">
            <v>PP2400484273vn0105061070</v>
          </cell>
          <cell r="B134" t="str">
            <v>THAO</v>
          </cell>
          <cell r="C134">
            <v>130</v>
          </cell>
          <cell r="D134" t="str">
            <v>PP2400484273</v>
          </cell>
          <cell r="E134">
            <v>61</v>
          </cell>
          <cell r="F134" t="str">
            <v>Ngưu tất</v>
          </cell>
          <cell r="G134" t="str">
            <v>2</v>
          </cell>
          <cell r="H134" t="str">
            <v>Rễ đã  phơi hay sấy khô của cây Ngưu tất</v>
          </cell>
          <cell r="I134" t="str">
            <v>Radix Achyranthis bidentatae</v>
          </cell>
          <cell r="J134" t="str">
            <v>Sơ chế</v>
          </cell>
          <cell r="K134" t="str">
            <v>DĐVN V hoặc TCCS</v>
          </cell>
          <cell r="L134" t="str">
            <v>Kg</v>
          </cell>
          <cell r="M134">
            <v>1425</v>
          </cell>
          <cell r="N134">
            <v>361200</v>
          </cell>
          <cell r="O134">
            <v>514710000</v>
          </cell>
          <cell r="P134" t="str">
            <v>vn0105061070</v>
          </cell>
          <cell r="Q134" t="str">
            <v>CÔNG TY CỔ PHẦN ĐÔNG Y DƯỢC THĂNG LONG</v>
          </cell>
          <cell r="R134" t="str">
            <v>PP2400484273</v>
          </cell>
          <cell r="S134">
            <v>61</v>
          </cell>
          <cell r="T134" t="str">
            <v>Ngưu tất</v>
          </cell>
          <cell r="U134" t="str">
            <v>Rễ đã  phơi hay sấy khô của cây Ngưu tất</v>
          </cell>
          <cell r="V134" t="str">
            <v>Radix Achyranthis bidentatae</v>
          </cell>
          <cell r="W134" t="str">
            <v>Thái phiến</v>
          </cell>
          <cell r="X134" t="str">
            <v>Túi 1kg, 2kg, 5kg, 10kg, 20kg</v>
          </cell>
          <cell r="Y134">
            <v>2</v>
          </cell>
          <cell r="Z134" t="str">
            <v>24 tháng</v>
          </cell>
          <cell r="AA134" t="str">
            <v>B</v>
          </cell>
          <cell r="AB134" t="str">
            <v>VCT-00147-21</v>
          </cell>
          <cell r="AC134" t="str">
            <v>CTCP Đông Y Dược Thăng Long</v>
          </cell>
          <cell r="AD134" t="str">
            <v>CTCP Đông Y Dược Thăng Long</v>
          </cell>
          <cell r="AE134" t="str">
            <v>Kg</v>
          </cell>
          <cell r="AF134">
            <v>315000</v>
          </cell>
          <cell r="AG134">
            <v>1425</v>
          </cell>
          <cell r="AH134">
            <v>448875000</v>
          </cell>
          <cell r="AI134">
            <v>0</v>
          </cell>
          <cell r="AJ134">
            <v>448875000</v>
          </cell>
          <cell r="AK134" t="str">
            <v/>
          </cell>
          <cell r="AL134" t="str">
            <v>Có</v>
          </cell>
          <cell r="AR134">
            <v>0</v>
          </cell>
          <cell r="AT134">
            <v>448875000</v>
          </cell>
          <cell r="AU134">
            <v>1</v>
          </cell>
          <cell r="AV134">
            <v>1</v>
          </cell>
          <cell r="AW134" t="str">
            <v/>
          </cell>
          <cell r="AX134">
            <v>0</v>
          </cell>
          <cell r="AY134">
            <v>91</v>
          </cell>
          <cell r="BB134">
            <v>1</v>
          </cell>
          <cell r="BC134" t="str">
            <v/>
          </cell>
          <cell r="BE134" t="str">
            <v/>
          </cell>
          <cell r="BF134">
            <v>1</v>
          </cell>
        </row>
        <row r="135">
          <cell r="A135" t="str">
            <v>PP2400484284vn0105061070</v>
          </cell>
          <cell r="B135" t="str">
            <v>THAO</v>
          </cell>
          <cell r="C135">
            <v>131</v>
          </cell>
          <cell r="D135" t="str">
            <v>PP2400484284</v>
          </cell>
          <cell r="E135">
            <v>72</v>
          </cell>
          <cell r="F135" t="str">
            <v>Sơn thù</v>
          </cell>
          <cell r="G135" t="str">
            <v>2</v>
          </cell>
          <cell r="H135" t="str">
            <v>Quả chín đã phơi hay sấy khô, bỏ hạt của cây Sơn thù du</v>
          </cell>
          <cell r="I135" t="str">
            <v>Fructus Corni officinalis</v>
          </cell>
          <cell r="J135" t="str">
            <v>Phức chế</v>
          </cell>
          <cell r="K135" t="str">
            <v>DĐVN V hoặc TCCS</v>
          </cell>
          <cell r="L135" t="str">
            <v>Kg</v>
          </cell>
          <cell r="M135">
            <v>248</v>
          </cell>
          <cell r="N135">
            <v>504000</v>
          </cell>
          <cell r="O135">
            <v>124992000</v>
          </cell>
          <cell r="P135" t="str">
            <v>vn0105061070</v>
          </cell>
          <cell r="Q135" t="str">
            <v>CÔNG TY CỔ PHẦN ĐÔNG Y DƯỢC THĂNG LONG</v>
          </cell>
          <cell r="R135" t="str">
            <v>PP2400484284</v>
          </cell>
          <cell r="S135">
            <v>72</v>
          </cell>
          <cell r="T135" t="str">
            <v>Sơn thù</v>
          </cell>
          <cell r="U135" t="str">
            <v>Quả chín đã phơi hay sấy khô, bỏ hạt của cây Sơn thù du</v>
          </cell>
          <cell r="V135" t="str">
            <v>Fructus Corni officinalis</v>
          </cell>
          <cell r="W135" t="str">
            <v>Tẩm rượu chưng</v>
          </cell>
          <cell r="X135" t="str">
            <v>Túi 0,5; 1kg; 2kg; 3kg; 5kg</v>
          </cell>
          <cell r="Y135">
            <v>2</v>
          </cell>
          <cell r="Z135" t="str">
            <v>24 tháng</v>
          </cell>
          <cell r="AA135" t="str">
            <v>B</v>
          </cell>
          <cell r="AB135" t="str">
            <v>VCT-00472-23</v>
          </cell>
          <cell r="AC135" t="str">
            <v>CTCP Đông Y Dược Thăng Long</v>
          </cell>
          <cell r="AD135" t="str">
            <v>CTCP Đông Y Dược Thăng Long</v>
          </cell>
          <cell r="AE135" t="str">
            <v>Kg</v>
          </cell>
          <cell r="AF135">
            <v>462000</v>
          </cell>
          <cell r="AG135">
            <v>248</v>
          </cell>
          <cell r="AH135">
            <v>114576000</v>
          </cell>
          <cell r="AI135">
            <v>0</v>
          </cell>
          <cell r="AJ135">
            <v>114576000</v>
          </cell>
          <cell r="AK135" t="str">
            <v/>
          </cell>
          <cell r="AL135">
            <v>0</v>
          </cell>
          <cell r="AR135">
            <v>0</v>
          </cell>
          <cell r="AT135">
            <v>114576000</v>
          </cell>
          <cell r="AU135">
            <v>1</v>
          </cell>
          <cell r="AV135">
            <v>1</v>
          </cell>
          <cell r="AW135" t="str">
            <v/>
          </cell>
          <cell r="AX135">
            <v>0</v>
          </cell>
          <cell r="AY135">
            <v>91</v>
          </cell>
          <cell r="BB135">
            <v>1</v>
          </cell>
          <cell r="BC135" t="str">
            <v/>
          </cell>
          <cell r="BE135" t="str">
            <v/>
          </cell>
          <cell r="BF135">
            <v>1</v>
          </cell>
        </row>
        <row r="136">
          <cell r="A136" t="str">
            <v>PP2400484289vn0105061070</v>
          </cell>
          <cell r="B136" t="str">
            <v>THAO</v>
          </cell>
          <cell r="C136">
            <v>132</v>
          </cell>
          <cell r="D136" t="str">
            <v>PP2400484289</v>
          </cell>
          <cell r="E136">
            <v>77</v>
          </cell>
          <cell r="F136" t="str">
            <v>Táo nhân</v>
          </cell>
          <cell r="G136" t="str">
            <v>2</v>
          </cell>
          <cell r="H136" t="str">
            <v>Hạt già đã phơi hay sấy khô của cây Táo ta</v>
          </cell>
          <cell r="I136" t="str">
            <v>Semen Ziziphi mauritianae</v>
          </cell>
          <cell r="J136" t="str">
            <v>Phức chế</v>
          </cell>
          <cell r="K136" t="str">
            <v>DĐVN V hoặc TCCS</v>
          </cell>
          <cell r="L136" t="str">
            <v>Kg</v>
          </cell>
          <cell r="M136">
            <v>732</v>
          </cell>
          <cell r="N136">
            <v>1420000</v>
          </cell>
          <cell r="O136">
            <v>1039440000</v>
          </cell>
          <cell r="P136" t="str">
            <v>vn0105061070</v>
          </cell>
          <cell r="Q136" t="str">
            <v>CÔNG TY CỔ PHẦN ĐÔNG Y DƯỢC THĂNG LONG</v>
          </cell>
          <cell r="R136" t="str">
            <v>PP2400484289</v>
          </cell>
          <cell r="S136">
            <v>77</v>
          </cell>
          <cell r="T136" t="str">
            <v>Táo nhân</v>
          </cell>
          <cell r="U136" t="str">
            <v>Hạt già đã phơi hay sấy khô của cây Táo ta</v>
          </cell>
          <cell r="V136" t="str">
            <v>Semen Ziziphi mauritianae</v>
          </cell>
          <cell r="W136" t="str">
            <v>Sao đen</v>
          </cell>
          <cell r="X136" t="str">
            <v>Túi 1kg, 2kg, 5kg, 10kg, 20kg</v>
          </cell>
          <cell r="Y136">
            <v>2</v>
          </cell>
          <cell r="Z136" t="str">
            <v>24 tháng</v>
          </cell>
          <cell r="AA136" t="str">
            <v>B</v>
          </cell>
          <cell r="AB136" t="str">
            <v>VCT-00156-21</v>
          </cell>
          <cell r="AC136" t="str">
            <v>CTCP Đông Y Dược Thăng Long</v>
          </cell>
          <cell r="AD136" t="str">
            <v>CTCP Đông Y Dược Thăng Long</v>
          </cell>
          <cell r="AE136" t="str">
            <v>Kg</v>
          </cell>
          <cell r="AF136">
            <v>1407000</v>
          </cell>
          <cell r="AG136">
            <v>732</v>
          </cell>
          <cell r="AH136">
            <v>1029924000</v>
          </cell>
          <cell r="AI136">
            <v>0</v>
          </cell>
          <cell r="AJ136">
            <v>1029924000</v>
          </cell>
          <cell r="AK136" t="str">
            <v/>
          </cell>
          <cell r="AL136">
            <v>0</v>
          </cell>
          <cell r="AR136">
            <v>0</v>
          </cell>
          <cell r="AT136">
            <v>1029924000</v>
          </cell>
          <cell r="AU136">
            <v>3</v>
          </cell>
          <cell r="AV136">
            <v>3</v>
          </cell>
          <cell r="AW136" t="str">
            <v/>
          </cell>
          <cell r="AX136">
            <v>0</v>
          </cell>
          <cell r="AY136">
            <v>91</v>
          </cell>
          <cell r="BB136">
            <v>3</v>
          </cell>
          <cell r="BC136" t="str">
            <v/>
          </cell>
          <cell r="BE136" t="str">
            <v/>
          </cell>
          <cell r="BF136">
            <v>3</v>
          </cell>
        </row>
        <row r="137">
          <cell r="A137" t="str">
            <v>PP2400484213vn0106565962</v>
          </cell>
          <cell r="B137" t="str">
            <v>THAO</v>
          </cell>
          <cell r="C137">
            <v>133</v>
          </cell>
          <cell r="D137" t="str">
            <v>PP2400484213</v>
          </cell>
          <cell r="E137">
            <v>1</v>
          </cell>
          <cell r="F137" t="str">
            <v>Ba kích</v>
          </cell>
          <cell r="G137" t="str">
            <v>2</v>
          </cell>
          <cell r="H137" t="str">
            <v>Rễ đã phơi hoặc sấy khô cây Ba kích</v>
          </cell>
          <cell r="I137" t="str">
            <v>Radix Morindae officinalis</v>
          </cell>
          <cell r="J137" t="str">
            <v>Phức chế</v>
          </cell>
          <cell r="K137" t="str">
            <v>DĐVN V hoặc TCCS</v>
          </cell>
          <cell r="L137" t="str">
            <v>Kg</v>
          </cell>
          <cell r="M137">
            <v>246</v>
          </cell>
          <cell r="N137">
            <v>1145000</v>
          </cell>
          <cell r="O137">
            <v>281670000</v>
          </cell>
          <cell r="P137" t="str">
            <v>vn0106565962</v>
          </cell>
          <cell r="Q137" t="str">
            <v>CÔNG TY CỔ PHẦN DƯỢC LIỆU NINH HIỆP</v>
          </cell>
          <cell r="R137" t="str">
            <v>PP2400484213</v>
          </cell>
          <cell r="S137">
            <v>1</v>
          </cell>
          <cell r="T137" t="str">
            <v>Ba kích</v>
          </cell>
          <cell r="U137" t="str">
            <v>Rễ đã phơi hoặc sấy khô cây Ba kích</v>
          </cell>
          <cell r="V137" t="str">
            <v>Radix Morindae officinalis</v>
          </cell>
          <cell r="W137" t="str">
            <v>Phức chế</v>
          </cell>
          <cell r="X137" t="str">
            <v>Túi kín PE, 1-5kg</v>
          </cell>
          <cell r="Y137">
            <v>2</v>
          </cell>
          <cell r="Z137" t="str">
            <v>24 tháng</v>
          </cell>
          <cell r="AA137" t="str">
            <v>N</v>
          </cell>
          <cell r="AB137" t="str">
            <v>VCT-00261-22</v>
          </cell>
          <cell r="AC137" t="str">
            <v>Công ty cổ phần dược liệu Ninh Hiệp</v>
          </cell>
          <cell r="AD137" t="str">
            <v>Công ty cổ phần dược liệu Ninh Hiệp</v>
          </cell>
          <cell r="AE137" t="str">
            <v>Kg</v>
          </cell>
          <cell r="AF137">
            <v>1130000</v>
          </cell>
          <cell r="AG137">
            <v>246</v>
          </cell>
          <cell r="AH137">
            <v>277980000</v>
          </cell>
          <cell r="AI137">
            <v>0</v>
          </cell>
          <cell r="AJ137">
            <v>277980000</v>
          </cell>
          <cell r="AK137" t="str">
            <v/>
          </cell>
          <cell r="AL137" t="str">
            <v>Có</v>
          </cell>
          <cell r="AR137">
            <v>0</v>
          </cell>
          <cell r="AT137">
            <v>277980000</v>
          </cell>
          <cell r="AU137">
            <v>1</v>
          </cell>
          <cell r="AV137">
            <v>1</v>
          </cell>
          <cell r="AW137" t="str">
            <v/>
          </cell>
          <cell r="AX137">
            <v>0</v>
          </cell>
          <cell r="AY137">
            <v>86</v>
          </cell>
          <cell r="BB137">
            <v>1</v>
          </cell>
          <cell r="BC137" t="str">
            <v/>
          </cell>
          <cell r="BE137" t="str">
            <v/>
          </cell>
          <cell r="BF137">
            <v>1</v>
          </cell>
        </row>
        <row r="138">
          <cell r="A138" t="str">
            <v>PP2400484216vn0106565962</v>
          </cell>
          <cell r="B138" t="str">
            <v>THAO</v>
          </cell>
          <cell r="C138">
            <v>134</v>
          </cell>
          <cell r="D138" t="str">
            <v>PP2400484216</v>
          </cell>
          <cell r="E138">
            <v>4</v>
          </cell>
          <cell r="F138" t="str">
            <v>Bạch linh (Phục linh, Bạch phục linh)</v>
          </cell>
          <cell r="G138" t="str">
            <v>2</v>
          </cell>
          <cell r="H138" t="str">
            <v>Thể quả nấm đã phơi khô của Nấm phục linh</v>
          </cell>
          <cell r="I138" t="str">
            <v>Poria</v>
          </cell>
          <cell r="J138" t="str">
            <v>Sơ chế</v>
          </cell>
          <cell r="K138" t="str">
            <v>DĐVN V hoặc TCCS</v>
          </cell>
          <cell r="L138" t="str">
            <v>Kg</v>
          </cell>
          <cell r="M138">
            <v>1106</v>
          </cell>
          <cell r="N138">
            <v>375000</v>
          </cell>
          <cell r="O138">
            <v>414750000</v>
          </cell>
          <cell r="P138" t="str">
            <v>vn0106565962</v>
          </cell>
          <cell r="Q138" t="str">
            <v>CÔNG TY CỔ PHẦN DƯỢC LIỆU NINH HIỆP</v>
          </cell>
          <cell r="R138" t="str">
            <v>PP2400484216</v>
          </cell>
          <cell r="S138">
            <v>4</v>
          </cell>
          <cell r="T138" t="str">
            <v>Bạch linh (Phục linh, Bạch phục linh)</v>
          </cell>
          <cell r="U138" t="str">
            <v>Thể quả nấm đã phơi khô của Nấm phục linh</v>
          </cell>
          <cell r="V138" t="str">
            <v>Poria</v>
          </cell>
          <cell r="W138" t="str">
            <v>Sơ chế</v>
          </cell>
          <cell r="X138" t="str">
            <v>Túi kín PE, 1-5kg</v>
          </cell>
          <cell r="Y138">
            <v>2</v>
          </cell>
          <cell r="Z138" t="str">
            <v>24 tháng</v>
          </cell>
          <cell r="AA138" t="str">
            <v>B</v>
          </cell>
          <cell r="AB138" t="str">
            <v>VCT-00386-23</v>
          </cell>
          <cell r="AC138" t="str">
            <v>Công ty cổ phần dược phẩm Bắc Ninh</v>
          </cell>
          <cell r="AD138" t="str">
            <v>Công ty cổ phần dược liệu Ninh Hiệp</v>
          </cell>
          <cell r="AE138" t="str">
            <v>Kg</v>
          </cell>
          <cell r="AF138">
            <v>246000</v>
          </cell>
          <cell r="AG138">
            <v>1106</v>
          </cell>
          <cell r="AH138">
            <v>272076000</v>
          </cell>
          <cell r="AI138">
            <v>0</v>
          </cell>
          <cell r="AJ138">
            <v>272076000</v>
          </cell>
          <cell r="AK138" t="str">
            <v/>
          </cell>
          <cell r="AL138" t="str">
            <v>Có</v>
          </cell>
          <cell r="AR138">
            <v>0</v>
          </cell>
          <cell r="AT138">
            <v>272076000</v>
          </cell>
          <cell r="AU138">
            <v>3</v>
          </cell>
          <cell r="AV138">
            <v>3</v>
          </cell>
          <cell r="AW138" t="str">
            <v/>
          </cell>
          <cell r="AX138">
            <v>0</v>
          </cell>
          <cell r="AY138">
            <v>89</v>
          </cell>
          <cell r="BB138">
            <v>3</v>
          </cell>
          <cell r="BC138" t="str">
            <v/>
          </cell>
          <cell r="BE138" t="str">
            <v/>
          </cell>
          <cell r="BF138">
            <v>3</v>
          </cell>
        </row>
        <row r="139">
          <cell r="A139" t="str">
            <v>PP2400484217vn0106565962</v>
          </cell>
          <cell r="B139" t="str">
            <v>THAO</v>
          </cell>
          <cell r="C139">
            <v>135</v>
          </cell>
          <cell r="D139" t="str">
            <v>PP2400484217</v>
          </cell>
          <cell r="E139">
            <v>5</v>
          </cell>
          <cell r="F139" t="str">
            <v>Bạch thược</v>
          </cell>
          <cell r="G139" t="str">
            <v>2</v>
          </cell>
          <cell r="H139" t="str">
            <v>Rễ đã cạo bỏ lớp bần và  phơi hay sấy khô của cây Thược dược</v>
          </cell>
          <cell r="I139" t="str">
            <v>Radix Paeoniae lactiflorae</v>
          </cell>
          <cell r="J139" t="str">
            <v>Sơ chế</v>
          </cell>
          <cell r="K139" t="str">
            <v>DĐVN V hoặc TCCS</v>
          </cell>
          <cell r="L139" t="str">
            <v>Kg</v>
          </cell>
          <cell r="M139">
            <v>1398</v>
          </cell>
          <cell r="N139">
            <v>399000</v>
          </cell>
          <cell r="O139">
            <v>557802000</v>
          </cell>
          <cell r="P139" t="str">
            <v>vn0106565962</v>
          </cell>
          <cell r="Q139" t="str">
            <v>CÔNG TY CỔ PHẦN DƯỢC LIỆU NINH HIỆP</v>
          </cell>
          <cell r="R139" t="str">
            <v>PP2400484217</v>
          </cell>
          <cell r="S139">
            <v>5</v>
          </cell>
          <cell r="T139" t="str">
            <v>Bạch thược</v>
          </cell>
          <cell r="U139" t="str">
            <v>Rễ đã cạo bỏ lớp bần và  phơi hay sấy khô của cây Thược dược</v>
          </cell>
          <cell r="V139" t="str">
            <v>Radix Paeoniae lactiflorae</v>
          </cell>
          <cell r="W139" t="str">
            <v>Sơ chế</v>
          </cell>
          <cell r="X139" t="str">
            <v>Túi kín PE, 1-5kg</v>
          </cell>
          <cell r="Y139">
            <v>2</v>
          </cell>
          <cell r="Z139" t="str">
            <v>24 tháng</v>
          </cell>
          <cell r="AA139" t="str">
            <v>B</v>
          </cell>
          <cell r="AB139" t="str">
            <v>VCT-00333-22</v>
          </cell>
          <cell r="AC139" t="str">
            <v>Công ty cổ phần dược phẩm Bắc Ninh</v>
          </cell>
          <cell r="AD139" t="str">
            <v>Công ty cổ phần dược liệu Ninh Hiệp</v>
          </cell>
          <cell r="AE139" t="str">
            <v>Kg</v>
          </cell>
          <cell r="AF139">
            <v>526000</v>
          </cell>
          <cell r="AG139">
            <v>1398</v>
          </cell>
          <cell r="AH139">
            <v>735348000</v>
          </cell>
          <cell r="AI139">
            <v>0</v>
          </cell>
          <cell r="AJ139">
            <v>735348000</v>
          </cell>
          <cell r="AK139" t="str">
            <v/>
          </cell>
          <cell r="AL139">
            <v>0</v>
          </cell>
          <cell r="AR139">
            <v>0</v>
          </cell>
          <cell r="AT139">
            <v>735348000</v>
          </cell>
          <cell r="AU139">
            <v>2</v>
          </cell>
          <cell r="AV139" t="str">
            <v>Không xếp hạng</v>
          </cell>
          <cell r="AW139" t="str">
            <v>Thay đổi thứ tự xếp hạng</v>
          </cell>
          <cell r="AX139">
            <v>0</v>
          </cell>
          <cell r="AY139">
            <v>89</v>
          </cell>
          <cell r="BB139">
            <v>2</v>
          </cell>
          <cell r="BC139" t="str">
            <v>vượt giá</v>
          </cell>
          <cell r="BE139" t="str">
            <v/>
          </cell>
          <cell r="BF139">
            <v>2</v>
          </cell>
        </row>
        <row r="140">
          <cell r="A140" t="str">
            <v>PP2400484218vn0106565962</v>
          </cell>
          <cell r="B140" t="str">
            <v>THAO</v>
          </cell>
          <cell r="C140">
            <v>136</v>
          </cell>
          <cell r="D140" t="str">
            <v>PP2400484218</v>
          </cell>
          <cell r="E140">
            <v>6</v>
          </cell>
          <cell r="F140" t="str">
            <v>Bạch truật</v>
          </cell>
          <cell r="G140" t="str">
            <v>2</v>
          </cell>
          <cell r="H140" t="str">
            <v>Thân rễ phơi hay sấy khô của cây Bạch Truật</v>
          </cell>
          <cell r="I140" t="str">
            <v>Rhizoma Atractylodis macrocephalae</v>
          </cell>
          <cell r="J140" t="str">
            <v>Phức chế</v>
          </cell>
          <cell r="K140" t="str">
            <v>DĐVN V hoặc TCCS</v>
          </cell>
          <cell r="L140" t="str">
            <v>Kg</v>
          </cell>
          <cell r="M140">
            <v>1164</v>
          </cell>
          <cell r="N140">
            <v>535500</v>
          </cell>
          <cell r="O140">
            <v>623322000</v>
          </cell>
          <cell r="P140" t="str">
            <v>vn0106565962</v>
          </cell>
          <cell r="Q140" t="str">
            <v>CÔNG TY CỔ PHẦN DƯỢC LIỆU NINH HIỆP</v>
          </cell>
          <cell r="R140" t="str">
            <v>PP2400484218</v>
          </cell>
          <cell r="S140">
            <v>6</v>
          </cell>
          <cell r="T140" t="str">
            <v>Bạch truật</v>
          </cell>
          <cell r="U140" t="str">
            <v>Thân rễ phơi hay sấy khô của cây Bạch Truật</v>
          </cell>
          <cell r="V140" t="str">
            <v>Rhizoma Atractylodis macrocephalae</v>
          </cell>
          <cell r="W140" t="str">
            <v>Phức chế</v>
          </cell>
          <cell r="X140" t="str">
            <v>Túi kín PE, 1-5kg</v>
          </cell>
          <cell r="Y140">
            <v>2</v>
          </cell>
          <cell r="Z140" t="str">
            <v>24 tháng</v>
          </cell>
          <cell r="AA140" t="str">
            <v>B</v>
          </cell>
          <cell r="AB140" t="str">
            <v>VCT-00260-22</v>
          </cell>
          <cell r="AC140" t="str">
            <v>Công ty cổ phần dược liệu Ninh Hiệp</v>
          </cell>
          <cell r="AD140" t="str">
            <v>Công ty cổ phần dược liệu Ninh Hiệp</v>
          </cell>
          <cell r="AE140" t="str">
            <v>Kg</v>
          </cell>
          <cell r="AF140">
            <v>529000</v>
          </cell>
          <cell r="AG140">
            <v>1164</v>
          </cell>
          <cell r="AH140">
            <v>615756000</v>
          </cell>
          <cell r="AI140">
            <v>0</v>
          </cell>
          <cell r="AJ140">
            <v>615756000</v>
          </cell>
          <cell r="AK140" t="str">
            <v/>
          </cell>
          <cell r="AL140">
            <v>0</v>
          </cell>
          <cell r="AR140">
            <v>0</v>
          </cell>
          <cell r="AT140">
            <v>615756000</v>
          </cell>
          <cell r="AU140">
            <v>2</v>
          </cell>
          <cell r="AV140">
            <v>2</v>
          </cell>
          <cell r="AW140" t="str">
            <v/>
          </cell>
          <cell r="AX140">
            <v>0</v>
          </cell>
          <cell r="AY140">
            <v>84</v>
          </cell>
          <cell r="BB140">
            <v>2</v>
          </cell>
          <cell r="BC140" t="str">
            <v/>
          </cell>
          <cell r="BE140" t="str">
            <v/>
          </cell>
          <cell r="BF140">
            <v>2</v>
          </cell>
        </row>
        <row r="141">
          <cell r="A141" t="str">
            <v>PP2400484224vn0106565962</v>
          </cell>
          <cell r="B141" t="str">
            <v>THAO</v>
          </cell>
          <cell r="C141">
            <v>137</v>
          </cell>
          <cell r="D141" t="str">
            <v>PP2400484224</v>
          </cell>
          <cell r="E141">
            <v>12</v>
          </cell>
          <cell r="F141" t="str">
            <v>Cát cánh</v>
          </cell>
          <cell r="G141" t="str">
            <v>2</v>
          </cell>
          <cell r="H141" t="str">
            <v>Rễ đã phơi hay sấy khô của cây Cát cánh</v>
          </cell>
          <cell r="I141" t="str">
            <v>Radix Platycodi grandiflori</v>
          </cell>
          <cell r="J141" t="str">
            <v>Sơ chế</v>
          </cell>
          <cell r="K141" t="str">
            <v>DĐVN V hoặc TCCS</v>
          </cell>
          <cell r="L141" t="str">
            <v>Kg</v>
          </cell>
          <cell r="M141">
            <v>184</v>
          </cell>
          <cell r="N141">
            <v>535000</v>
          </cell>
          <cell r="O141">
            <v>98440000</v>
          </cell>
          <cell r="P141" t="str">
            <v>vn0106565962</v>
          </cell>
          <cell r="Q141" t="str">
            <v>CÔNG TY CỔ PHẦN DƯỢC LIỆU NINH HIỆP</v>
          </cell>
          <cell r="R141" t="str">
            <v>PP2400484224</v>
          </cell>
          <cell r="S141">
            <v>12</v>
          </cell>
          <cell r="T141" t="str">
            <v>Cát cánh</v>
          </cell>
          <cell r="U141" t="str">
            <v>Rễ đã phơi hay sấy khô của cây Cát cánh</v>
          </cell>
          <cell r="V141" t="str">
            <v>Radix Platycodi grandiflori</v>
          </cell>
          <cell r="W141" t="str">
            <v>Sơ chế</v>
          </cell>
          <cell r="X141" t="str">
            <v>Túi kín PE, 1-5kg</v>
          </cell>
          <cell r="Y141">
            <v>2</v>
          </cell>
          <cell r="Z141" t="str">
            <v>18 tháng</v>
          </cell>
          <cell r="AA141" t="str">
            <v>B</v>
          </cell>
          <cell r="AB141" t="str">
            <v>VCT-00335-22</v>
          </cell>
          <cell r="AC141" t="str">
            <v>Công ty cổ phần dược phẩm Bắc Ninh</v>
          </cell>
          <cell r="AD141" t="str">
            <v>Công ty cổ phần dược liệu Ninh Hiệp</v>
          </cell>
          <cell r="AE141" t="str">
            <v>Kg</v>
          </cell>
          <cell r="AF141">
            <v>589000</v>
          </cell>
          <cell r="AG141">
            <v>184</v>
          </cell>
          <cell r="AH141">
            <v>108376000</v>
          </cell>
          <cell r="AI141">
            <v>0</v>
          </cell>
          <cell r="AJ141">
            <v>108376000</v>
          </cell>
          <cell r="AK141" t="str">
            <v/>
          </cell>
          <cell r="AL141">
            <v>0</v>
          </cell>
          <cell r="AR141">
            <v>0</v>
          </cell>
          <cell r="AT141">
            <v>108376000</v>
          </cell>
          <cell r="AU141">
            <v>4</v>
          </cell>
          <cell r="AV141">
            <v>4</v>
          </cell>
          <cell r="AW141" t="str">
            <v/>
          </cell>
          <cell r="AX141">
            <v>0</v>
          </cell>
          <cell r="AY141">
            <v>89</v>
          </cell>
          <cell r="BB141">
            <v>4</v>
          </cell>
          <cell r="BC141" t="str">
            <v>vượt giá</v>
          </cell>
          <cell r="BE141" t="str">
            <v/>
          </cell>
          <cell r="BF141">
            <v>4</v>
          </cell>
        </row>
        <row r="142">
          <cell r="A142" t="str">
            <v>PP2400484226vn0106565962</v>
          </cell>
          <cell r="B142" t="str">
            <v>THAO</v>
          </cell>
          <cell r="C142">
            <v>138</v>
          </cell>
          <cell r="D142" t="str">
            <v>PP2400484226</v>
          </cell>
          <cell r="E142">
            <v>14</v>
          </cell>
          <cell r="F142" t="str">
            <v>Câu kỷ tử</v>
          </cell>
          <cell r="G142" t="str">
            <v>2</v>
          </cell>
          <cell r="H142" t="str">
            <v>Quả chín phơi hay sấy khô của cây Câu kỷ</v>
          </cell>
          <cell r="I142" t="str">
            <v>Fructus Lycii</v>
          </cell>
          <cell r="J142" t="str">
            <v>Sơ chế</v>
          </cell>
          <cell r="K142" t="str">
            <v>DĐVN V hoặc TCCS</v>
          </cell>
          <cell r="L142" t="str">
            <v>Kg</v>
          </cell>
          <cell r="M142">
            <v>1044</v>
          </cell>
          <cell r="N142">
            <v>417000</v>
          </cell>
          <cell r="O142">
            <v>435348000</v>
          </cell>
          <cell r="P142" t="str">
            <v>vn0106565962</v>
          </cell>
          <cell r="Q142" t="str">
            <v>CÔNG TY CỔ PHẦN DƯỢC LIỆU NINH HIỆP</v>
          </cell>
          <cell r="R142" t="str">
            <v>PP2400484226</v>
          </cell>
          <cell r="S142">
            <v>14</v>
          </cell>
          <cell r="T142" t="str">
            <v>Câu kỷ tử</v>
          </cell>
          <cell r="U142" t="str">
            <v>Quả chín phơi hay sấy khô của cây Câu kỷ</v>
          </cell>
          <cell r="V142" t="str">
            <v>Fructus Lycii</v>
          </cell>
          <cell r="W142" t="str">
            <v>Sơ chế</v>
          </cell>
          <cell r="X142" t="str">
            <v>Túi kín PE, 1-5kg</v>
          </cell>
          <cell r="Y142">
            <v>2</v>
          </cell>
          <cell r="Z142" t="str">
            <v>18 tháng</v>
          </cell>
          <cell r="AA142" t="str">
            <v>B</v>
          </cell>
          <cell r="AB142" t="str">
            <v>VCT-00375-23</v>
          </cell>
          <cell r="AC142" t="str">
            <v>Công ty cổ phần dược phẩm Bắc Ninh</v>
          </cell>
          <cell r="AD142" t="str">
            <v>Công ty cổ phần dược liệu Ninh Hiệp</v>
          </cell>
          <cell r="AE142" t="str">
            <v>Kg</v>
          </cell>
          <cell r="AF142">
            <v>405000</v>
          </cell>
          <cell r="AG142">
            <v>1044</v>
          </cell>
          <cell r="AH142">
            <v>422820000</v>
          </cell>
          <cell r="AI142">
            <v>0</v>
          </cell>
          <cell r="AJ142">
            <v>422820000</v>
          </cell>
          <cell r="AK142" t="str">
            <v/>
          </cell>
          <cell r="AL142">
            <v>0</v>
          </cell>
          <cell r="AR142">
            <v>0</v>
          </cell>
          <cell r="AT142">
            <v>422820000</v>
          </cell>
          <cell r="AU142">
            <v>6</v>
          </cell>
          <cell r="AV142">
            <v>6</v>
          </cell>
          <cell r="AW142" t="str">
            <v/>
          </cell>
          <cell r="AX142">
            <v>0</v>
          </cell>
          <cell r="AY142">
            <v>89</v>
          </cell>
          <cell r="BB142">
            <v>6</v>
          </cell>
          <cell r="BC142" t="str">
            <v/>
          </cell>
          <cell r="BE142" t="str">
            <v/>
          </cell>
          <cell r="BF142">
            <v>6</v>
          </cell>
        </row>
        <row r="143">
          <cell r="A143" t="str">
            <v>PP2400484227vn0106565962</v>
          </cell>
          <cell r="B143" t="str">
            <v>THAO</v>
          </cell>
          <cell r="C143">
            <v>139</v>
          </cell>
          <cell r="D143" t="str">
            <v>PP2400484227</v>
          </cell>
          <cell r="E143">
            <v>15</v>
          </cell>
          <cell r="F143" t="str">
            <v>Cẩu tích</v>
          </cell>
          <cell r="G143" t="str">
            <v>2</v>
          </cell>
          <cell r="H143" t="str">
            <v>Thân rễ đã loại bỏ lông và phơi hay sấy khô của cây Cẩu tích</v>
          </cell>
          <cell r="I143" t="str">
            <v>Rhizoma Cibotii</v>
          </cell>
          <cell r="J143" t="str">
            <v>Sơ chế</v>
          </cell>
          <cell r="K143" t="str">
            <v>DĐVN V hoặc TCCS</v>
          </cell>
          <cell r="L143" t="str">
            <v>Kg</v>
          </cell>
          <cell r="M143">
            <v>890</v>
          </cell>
          <cell r="N143">
            <v>126000</v>
          </cell>
          <cell r="O143">
            <v>112140000</v>
          </cell>
          <cell r="P143" t="str">
            <v>vn0106565962</v>
          </cell>
          <cell r="Q143" t="str">
            <v>CÔNG TY CỔ PHẦN DƯỢC LIỆU NINH HIỆP</v>
          </cell>
          <cell r="R143" t="str">
            <v>PP2400484227</v>
          </cell>
          <cell r="S143">
            <v>15</v>
          </cell>
          <cell r="T143" t="str">
            <v>Cẩu tích</v>
          </cell>
          <cell r="U143" t="str">
            <v>Thân rễ đã loại bỏ lông và phơi hay sấy khô của cây Cẩu tích</v>
          </cell>
          <cell r="V143" t="str">
            <v>Rhizoma Cibotii</v>
          </cell>
          <cell r="W143" t="str">
            <v>Sơ chế</v>
          </cell>
          <cell r="X143" t="str">
            <v>Túi kín PE, 1-5kg</v>
          </cell>
          <cell r="Y143">
            <v>2</v>
          </cell>
          <cell r="Z143" t="str">
            <v>24 tháng</v>
          </cell>
          <cell r="AA143" t="str">
            <v>N</v>
          </cell>
          <cell r="AB143" t="str">
            <v>VCT-00390-23</v>
          </cell>
          <cell r="AC143" t="str">
            <v>Công ty cổ phần dược phẩm Bắc Ninh</v>
          </cell>
          <cell r="AD143" t="str">
            <v>Công ty cổ phần dược liệu Ninh Hiệp</v>
          </cell>
          <cell r="AE143" t="str">
            <v>Kg</v>
          </cell>
          <cell r="AF143">
            <v>102000</v>
          </cell>
          <cell r="AG143">
            <v>890</v>
          </cell>
          <cell r="AH143">
            <v>90780000</v>
          </cell>
          <cell r="AI143">
            <v>0</v>
          </cell>
          <cell r="AJ143">
            <v>90780000</v>
          </cell>
          <cell r="AK143" t="str">
            <v/>
          </cell>
          <cell r="AL143">
            <v>0</v>
          </cell>
          <cell r="AR143">
            <v>0</v>
          </cell>
          <cell r="AT143">
            <v>90780000</v>
          </cell>
          <cell r="AU143">
            <v>1</v>
          </cell>
          <cell r="AV143">
            <v>1</v>
          </cell>
          <cell r="AW143" t="str">
            <v/>
          </cell>
          <cell r="AX143">
            <v>0</v>
          </cell>
          <cell r="AY143">
            <v>91</v>
          </cell>
          <cell r="BB143">
            <v>1</v>
          </cell>
          <cell r="BC143" t="str">
            <v/>
          </cell>
          <cell r="BE143" t="str">
            <v/>
          </cell>
          <cell r="BF143">
            <v>1</v>
          </cell>
        </row>
        <row r="144">
          <cell r="A144" t="str">
            <v>PP2400484231vn0106565962</v>
          </cell>
          <cell r="B144" t="str">
            <v>THAO</v>
          </cell>
          <cell r="C144">
            <v>140</v>
          </cell>
          <cell r="D144" t="str">
            <v>PP2400484231</v>
          </cell>
          <cell r="E144">
            <v>19</v>
          </cell>
          <cell r="F144" t="str">
            <v>Cốt toái bổ</v>
          </cell>
          <cell r="G144" t="str">
            <v>2</v>
          </cell>
          <cell r="H144" t="str">
            <v>Thân rễ phơi hay sấy khô của cây Cốt toái bổ</v>
          </cell>
          <cell r="I144" t="str">
            <v>Rhizoma Drynariae</v>
          </cell>
          <cell r="J144" t="str">
            <v>Sơ chế</v>
          </cell>
          <cell r="K144" t="str">
            <v>DĐVN V hoặc TCCS</v>
          </cell>
          <cell r="L144" t="str">
            <v>Kg</v>
          </cell>
          <cell r="M144">
            <v>1328</v>
          </cell>
          <cell r="N144">
            <v>204750</v>
          </cell>
          <cell r="O144">
            <v>271908000</v>
          </cell>
          <cell r="P144" t="str">
            <v>vn0106565962</v>
          </cell>
          <cell r="Q144" t="str">
            <v>CÔNG TY CỔ PHẦN DƯỢC LIỆU NINH HIỆP</v>
          </cell>
          <cell r="R144" t="str">
            <v>PP2400484231</v>
          </cell>
          <cell r="S144">
            <v>19</v>
          </cell>
          <cell r="T144" t="str">
            <v>Cốt toái bổ</v>
          </cell>
          <cell r="U144" t="str">
            <v>Thân rễ phơi hay sấy khô của cây Cốt toái bổ</v>
          </cell>
          <cell r="V144" t="str">
            <v>Rhizoma Drynariae</v>
          </cell>
          <cell r="W144" t="str">
            <v>Sơ chế</v>
          </cell>
          <cell r="X144" t="str">
            <v>Túi kín PE, 1-5kg</v>
          </cell>
          <cell r="Y144">
            <v>2</v>
          </cell>
          <cell r="Z144" t="str">
            <v>24 tháng</v>
          </cell>
          <cell r="AA144" t="str">
            <v>N</v>
          </cell>
          <cell r="AB144" t="str">
            <v>VCT-00382-23</v>
          </cell>
          <cell r="AC144" t="str">
            <v>Công ty cổ phần dược phẩm Bắc Ninh</v>
          </cell>
          <cell r="AD144" t="str">
            <v>Công ty cổ phần dược liệu Ninh Hiệp</v>
          </cell>
          <cell r="AE144" t="str">
            <v>Kg</v>
          </cell>
          <cell r="AF144">
            <v>152000</v>
          </cell>
          <cell r="AG144">
            <v>1328</v>
          </cell>
          <cell r="AH144">
            <v>201856000</v>
          </cell>
          <cell r="AI144">
            <v>0</v>
          </cell>
          <cell r="AJ144">
            <v>201856000</v>
          </cell>
          <cell r="AK144" t="str">
            <v/>
          </cell>
          <cell r="AL144">
            <v>0</v>
          </cell>
          <cell r="AR144">
            <v>0</v>
          </cell>
          <cell r="AT144">
            <v>201856000</v>
          </cell>
          <cell r="AU144">
            <v>2</v>
          </cell>
          <cell r="AV144" t="str">
            <v>Không xếp hạng</v>
          </cell>
          <cell r="AW144" t="str">
            <v>Thay đổi thứ tự xếp hạng</v>
          </cell>
          <cell r="AX144">
            <v>0</v>
          </cell>
          <cell r="AY144">
            <v>91</v>
          </cell>
          <cell r="BB144">
            <v>2</v>
          </cell>
          <cell r="BC144" t="str">
            <v/>
          </cell>
          <cell r="BE144" t="str">
            <v/>
          </cell>
          <cell r="BF144">
            <v>2</v>
          </cell>
        </row>
        <row r="145">
          <cell r="A145" t="str">
            <v>PP2400484232vn0106565962</v>
          </cell>
          <cell r="B145" t="str">
            <v>THAO</v>
          </cell>
          <cell r="C145">
            <v>141</v>
          </cell>
          <cell r="D145" t="str">
            <v>PP2400484232</v>
          </cell>
          <cell r="E145">
            <v>20</v>
          </cell>
          <cell r="F145" t="str">
            <v>Cúc hoa</v>
          </cell>
          <cell r="G145" t="str">
            <v>2</v>
          </cell>
          <cell r="H145" t="str">
            <v>Cụm hoa đã chế biến và  phơi hay sấy khô của cây cúc hoa vàng</v>
          </cell>
          <cell r="I145" t="str">
            <v>Flos Chrysanthemi indici</v>
          </cell>
          <cell r="J145" t="str">
            <v>Sơ chế</v>
          </cell>
          <cell r="K145" t="str">
            <v>DĐVN V hoặc TCCS</v>
          </cell>
          <cell r="L145" t="str">
            <v>Kg</v>
          </cell>
          <cell r="M145">
            <v>210</v>
          </cell>
          <cell r="N145">
            <v>859950</v>
          </cell>
          <cell r="O145">
            <v>180589500</v>
          </cell>
          <cell r="P145" t="str">
            <v>vn0106565962</v>
          </cell>
          <cell r="Q145" t="str">
            <v>CÔNG TY CỔ PHẦN DƯỢC LIỆU NINH HIỆP</v>
          </cell>
          <cell r="R145" t="str">
            <v>PP2400484232</v>
          </cell>
          <cell r="S145">
            <v>20</v>
          </cell>
          <cell r="T145" t="str">
            <v>Cúc hoa</v>
          </cell>
          <cell r="U145" t="str">
            <v>Cụm hoa đã chế biến và  phơi hay sấy khô của cây cúc hoa vàng</v>
          </cell>
          <cell r="V145" t="str">
            <v>Flos Chrysanthemi indici</v>
          </cell>
          <cell r="W145" t="str">
            <v>Sơ chế</v>
          </cell>
          <cell r="X145" t="str">
            <v>Túi kín PE, 1-5kg</v>
          </cell>
          <cell r="Y145">
            <v>2</v>
          </cell>
          <cell r="Z145" t="str">
            <v>18 tháng</v>
          </cell>
          <cell r="AA145" t="str">
            <v>N</v>
          </cell>
          <cell r="AB145" t="str">
            <v>VCT-00376-23</v>
          </cell>
          <cell r="AC145" t="str">
            <v>Công ty cổ phần dược phẩm Bắc Ninh</v>
          </cell>
          <cell r="AD145" t="str">
            <v>Công ty cổ phần dược liệu Ninh Hiệp</v>
          </cell>
          <cell r="AE145" t="str">
            <v>Kg</v>
          </cell>
          <cell r="AF145">
            <v>812000</v>
          </cell>
          <cell r="AG145">
            <v>210</v>
          </cell>
          <cell r="AH145">
            <v>170520000</v>
          </cell>
          <cell r="AI145">
            <v>0</v>
          </cell>
          <cell r="AJ145">
            <v>170520000</v>
          </cell>
          <cell r="AK145" t="str">
            <v/>
          </cell>
          <cell r="AL145">
            <v>0</v>
          </cell>
          <cell r="AR145">
            <v>0</v>
          </cell>
          <cell r="AT145">
            <v>170520000</v>
          </cell>
          <cell r="AU145">
            <v>1</v>
          </cell>
          <cell r="AV145">
            <v>1</v>
          </cell>
          <cell r="AW145" t="str">
            <v/>
          </cell>
          <cell r="AX145">
            <v>0</v>
          </cell>
          <cell r="AY145">
            <v>91</v>
          </cell>
          <cell r="BB145">
            <v>1</v>
          </cell>
          <cell r="BC145" t="str">
            <v/>
          </cell>
          <cell r="BE145" t="str">
            <v/>
          </cell>
          <cell r="BF145">
            <v>1</v>
          </cell>
        </row>
        <row r="146">
          <cell r="A146" t="str">
            <v>PP2400484233vn0106565962</v>
          </cell>
          <cell r="B146" t="str">
            <v>THAO</v>
          </cell>
          <cell r="C146">
            <v>142</v>
          </cell>
          <cell r="D146" t="str">
            <v>PP2400484233</v>
          </cell>
          <cell r="E146">
            <v>21</v>
          </cell>
          <cell r="F146" t="str">
            <v>Đại táo</v>
          </cell>
          <cell r="G146" t="str">
            <v>2</v>
          </cell>
          <cell r="H146" t="str">
            <v>Quả chín đã phơi hay sấy khô của cây Đại táo</v>
          </cell>
          <cell r="I146" t="str">
            <v>Fructus Ziziphi jujubae</v>
          </cell>
          <cell r="J146" t="str">
            <v>Sơ chế</v>
          </cell>
          <cell r="K146" t="str">
            <v>DĐVN V hoặc TCCS</v>
          </cell>
          <cell r="L146" t="str">
            <v>Kg</v>
          </cell>
          <cell r="M146">
            <v>2056</v>
          </cell>
          <cell r="N146">
            <v>200000</v>
          </cell>
          <cell r="O146">
            <v>411200000</v>
          </cell>
          <cell r="P146" t="str">
            <v>vn0106565962</v>
          </cell>
          <cell r="Q146" t="str">
            <v>CÔNG TY CỔ PHẦN DƯỢC LIỆU NINH HIỆP</v>
          </cell>
          <cell r="R146" t="str">
            <v>PP2400484233</v>
          </cell>
          <cell r="S146">
            <v>21</v>
          </cell>
          <cell r="T146" t="str">
            <v>Đại táo</v>
          </cell>
          <cell r="U146" t="str">
            <v>Quả chín đã phơi hay sấy khô của cây Đại táo</v>
          </cell>
          <cell r="V146" t="str">
            <v>Fructus Ziziphi jujubae</v>
          </cell>
          <cell r="W146" t="str">
            <v>Sơ chế</v>
          </cell>
          <cell r="X146" t="str">
            <v>Túi kín PE, 1-5kg</v>
          </cell>
          <cell r="Y146">
            <v>2</v>
          </cell>
          <cell r="Z146" t="str">
            <v>24 tháng</v>
          </cell>
          <cell r="AA146" t="str">
            <v>B</v>
          </cell>
          <cell r="AB146" t="str">
            <v>VCT-00262-22</v>
          </cell>
          <cell r="AC146" t="str">
            <v>Công ty cổ phần dược liệu Ninh Hiệp</v>
          </cell>
          <cell r="AD146" t="str">
            <v>Công ty cổ phần dược liệu Ninh Hiệp</v>
          </cell>
          <cell r="AE146" t="str">
            <v>Kg</v>
          </cell>
          <cell r="AF146">
            <v>158000</v>
          </cell>
          <cell r="AG146">
            <v>2056</v>
          </cell>
          <cell r="AH146">
            <v>324848000</v>
          </cell>
          <cell r="AI146">
            <v>0</v>
          </cell>
          <cell r="AJ146">
            <v>324848000</v>
          </cell>
          <cell r="AK146" t="str">
            <v/>
          </cell>
          <cell r="AL146">
            <v>0</v>
          </cell>
          <cell r="AR146">
            <v>0</v>
          </cell>
          <cell r="AT146">
            <v>324848000</v>
          </cell>
          <cell r="AU146">
            <v>2</v>
          </cell>
          <cell r="AV146">
            <v>2</v>
          </cell>
          <cell r="AW146" t="str">
            <v/>
          </cell>
          <cell r="AX146">
            <v>0</v>
          </cell>
          <cell r="AY146">
            <v>84</v>
          </cell>
          <cell r="BB146">
            <v>2</v>
          </cell>
          <cell r="BC146" t="str">
            <v/>
          </cell>
          <cell r="BE146" t="str">
            <v/>
          </cell>
          <cell r="BF146">
            <v>2</v>
          </cell>
        </row>
        <row r="147">
          <cell r="A147" t="str">
            <v>PP2400484234vn0106565962</v>
          </cell>
          <cell r="B147" t="str">
            <v>THAO</v>
          </cell>
          <cell r="C147">
            <v>143</v>
          </cell>
          <cell r="D147" t="str">
            <v>PP2400484234</v>
          </cell>
          <cell r="E147">
            <v>22</v>
          </cell>
          <cell r="F147" t="str">
            <v>Đan sâm</v>
          </cell>
          <cell r="G147" t="str">
            <v>2</v>
          </cell>
          <cell r="H147" t="str">
            <v>Rễ và thân rễ phơi hay sấy khô của cây Đan sâm</v>
          </cell>
          <cell r="I147" t="str">
            <v>Radix Salviae miltiorrhizae</v>
          </cell>
          <cell r="J147" t="str">
            <v>Sơ chế</v>
          </cell>
          <cell r="K147" t="str">
            <v>DĐVN V hoặc TCCS</v>
          </cell>
          <cell r="L147" t="str">
            <v>Kg</v>
          </cell>
          <cell r="M147">
            <v>732</v>
          </cell>
          <cell r="N147">
            <v>418950</v>
          </cell>
          <cell r="O147">
            <v>306671400</v>
          </cell>
          <cell r="P147" t="str">
            <v>vn0106565962</v>
          </cell>
          <cell r="Q147" t="str">
            <v>CÔNG TY CỔ PHẦN DƯỢC LIỆU NINH HIỆP</v>
          </cell>
          <cell r="R147" t="str">
            <v>PP2400484234</v>
          </cell>
          <cell r="S147">
            <v>22</v>
          </cell>
          <cell r="T147" t="str">
            <v>Đan sâm</v>
          </cell>
          <cell r="U147" t="str">
            <v>Rễ và thân rễ phơi hay sấy khô của cây Đan sâm</v>
          </cell>
          <cell r="V147" t="str">
            <v>Radix Salviae miltiorrhizae</v>
          </cell>
          <cell r="W147" t="str">
            <v>Sơ chế</v>
          </cell>
          <cell r="X147" t="str">
            <v>Túi kín PE, 1-5kg</v>
          </cell>
          <cell r="Y147">
            <v>2</v>
          </cell>
          <cell r="Z147" t="str">
            <v>24 tháng</v>
          </cell>
          <cell r="AA147" t="str">
            <v>B</v>
          </cell>
          <cell r="AB147" t="str">
            <v>VCT-00263-22</v>
          </cell>
          <cell r="AC147" t="str">
            <v>Công ty cổ phần dược liệu Ninh Hiệp</v>
          </cell>
          <cell r="AD147" t="str">
            <v>Công ty cổ phần dược liệu Ninh Hiệp</v>
          </cell>
          <cell r="AE147" t="str">
            <v>Kg</v>
          </cell>
          <cell r="AF147">
            <v>405000</v>
          </cell>
          <cell r="AG147">
            <v>732</v>
          </cell>
          <cell r="AH147">
            <v>296460000</v>
          </cell>
          <cell r="AI147">
            <v>0</v>
          </cell>
          <cell r="AJ147">
            <v>296460000</v>
          </cell>
          <cell r="AK147" t="str">
            <v/>
          </cell>
          <cell r="AL147">
            <v>0</v>
          </cell>
          <cell r="AR147">
            <v>0</v>
          </cell>
          <cell r="AT147">
            <v>296460000</v>
          </cell>
          <cell r="AU147">
            <v>2</v>
          </cell>
          <cell r="AV147" t="str">
            <v>Không xếp hạng</v>
          </cell>
          <cell r="AW147" t="str">
            <v>Thay đổi thứ tự xếp hạng</v>
          </cell>
          <cell r="AX147">
            <v>0</v>
          </cell>
          <cell r="AY147">
            <v>84</v>
          </cell>
          <cell r="BB147">
            <v>2</v>
          </cell>
          <cell r="BC147" t="str">
            <v/>
          </cell>
          <cell r="BE147" t="str">
            <v/>
          </cell>
          <cell r="BF147">
            <v>2</v>
          </cell>
        </row>
        <row r="148">
          <cell r="A148" t="str">
            <v>PP2400484235vn0106565962</v>
          </cell>
          <cell r="B148" t="str">
            <v>TAM</v>
          </cell>
          <cell r="C148">
            <v>144</v>
          </cell>
          <cell r="D148" t="str">
            <v>PP2400484235</v>
          </cell>
          <cell r="E148">
            <v>23</v>
          </cell>
          <cell r="F148" t="str">
            <v>Đảng sâm</v>
          </cell>
          <cell r="G148" t="str">
            <v>2</v>
          </cell>
          <cell r="H148" t="str">
            <v>Rễ  phơi hay sấy khô của cây Đảng sâm</v>
          </cell>
          <cell r="I148" t="str">
            <v>Radix Codonopsis</v>
          </cell>
          <cell r="J148" t="str">
            <v>Sơ chế</v>
          </cell>
          <cell r="K148" t="str">
            <v>DĐVN V hoặc TCCS</v>
          </cell>
          <cell r="L148" t="str">
            <v>Kg</v>
          </cell>
          <cell r="M148">
            <v>1770</v>
          </cell>
          <cell r="N148">
            <v>952000</v>
          </cell>
          <cell r="O148">
            <v>1685040000</v>
          </cell>
          <cell r="P148" t="str">
            <v>vn0106565962</v>
          </cell>
          <cell r="Q148" t="str">
            <v>CÔNG TY CỔ PHẦN DƯỢC LIỆU NINH HIỆP</v>
          </cell>
          <cell r="R148" t="str">
            <v>PP2400484235</v>
          </cell>
          <cell r="S148">
            <v>23</v>
          </cell>
          <cell r="T148" t="str">
            <v>Đảng sâm</v>
          </cell>
          <cell r="U148" t="str">
            <v>Rễ  phơi hay sấy khô của cây Đảng sâm</v>
          </cell>
          <cell r="V148" t="str">
            <v>Radix Codonopsis</v>
          </cell>
          <cell r="W148" t="str">
            <v>Sơ chế</v>
          </cell>
          <cell r="X148" t="str">
            <v>Túi kín PE, 1-5kg</v>
          </cell>
          <cell r="Y148">
            <v>2</v>
          </cell>
          <cell r="Z148" t="str">
            <v>24 tháng</v>
          </cell>
          <cell r="AA148" t="str">
            <v>B</v>
          </cell>
          <cell r="AB148" t="str">
            <v>VCT-00264-22</v>
          </cell>
          <cell r="AC148" t="str">
            <v>Công ty cổ phần dược liệu Ninh Hiệp</v>
          </cell>
          <cell r="AD148" t="str">
            <v>Công ty cổ phần dược liệu Ninh Hiệp</v>
          </cell>
          <cell r="AE148" t="str">
            <v>Kg</v>
          </cell>
          <cell r="AF148">
            <v>936000</v>
          </cell>
          <cell r="AG148">
            <v>1770</v>
          </cell>
          <cell r="AH148">
            <v>1656720000</v>
          </cell>
          <cell r="AI148">
            <v>0</v>
          </cell>
          <cell r="AJ148">
            <v>1656720000</v>
          </cell>
          <cell r="AK148" t="str">
            <v/>
          </cell>
          <cell r="AL148">
            <v>0</v>
          </cell>
          <cell r="AR148">
            <v>0</v>
          </cell>
          <cell r="AT148">
            <v>1656720000</v>
          </cell>
          <cell r="AU148">
            <v>3</v>
          </cell>
          <cell r="AV148">
            <v>3</v>
          </cell>
          <cell r="AW148" t="str">
            <v/>
          </cell>
          <cell r="AX148">
            <v>0</v>
          </cell>
          <cell r="AY148">
            <v>89</v>
          </cell>
          <cell r="BB148">
            <v>3</v>
          </cell>
          <cell r="BC148" t="str">
            <v/>
          </cell>
          <cell r="BE148" t="str">
            <v/>
          </cell>
          <cell r="BF148">
            <v>3</v>
          </cell>
        </row>
        <row r="149">
          <cell r="A149" t="str">
            <v>PP2400484240vn0106565962</v>
          </cell>
          <cell r="B149" t="str">
            <v>TAM</v>
          </cell>
          <cell r="C149">
            <v>145</v>
          </cell>
          <cell r="D149" t="str">
            <v>PP2400484240</v>
          </cell>
          <cell r="E149">
            <v>28</v>
          </cell>
          <cell r="F149" t="str">
            <v>Đỗ trọng</v>
          </cell>
          <cell r="G149" t="str">
            <v>2</v>
          </cell>
          <cell r="H149" t="str">
            <v>Vỏ thân đã phơi hay sấy khô của cây Đỗ trọng.</v>
          </cell>
          <cell r="I149" t="str">
            <v>Cortex Eucommiae</v>
          </cell>
          <cell r="J149" t="str">
            <v>Sơ chế</v>
          </cell>
          <cell r="K149" t="str">
            <v>DĐVN V hoặc TCCS</v>
          </cell>
          <cell r="L149" t="str">
            <v>Kg</v>
          </cell>
          <cell r="M149">
            <v>2002</v>
          </cell>
          <cell r="N149">
            <v>304500</v>
          </cell>
          <cell r="O149">
            <v>609609000</v>
          </cell>
          <cell r="P149" t="str">
            <v>vn0106565962</v>
          </cell>
          <cell r="Q149" t="str">
            <v>CÔNG TY CỔ PHẦN DƯỢC LIỆU NINH HIỆP</v>
          </cell>
          <cell r="R149" t="str">
            <v>PP2400484240</v>
          </cell>
          <cell r="S149">
            <v>28</v>
          </cell>
          <cell r="T149" t="str">
            <v>Đỗ trọng</v>
          </cell>
          <cell r="U149" t="str">
            <v>Vỏ thân đã phơi hay sấy khô của cây Đỗ trọng.</v>
          </cell>
          <cell r="V149" t="str">
            <v>Cortex Eucommiae</v>
          </cell>
          <cell r="W149" t="str">
            <v>Sơ chế</v>
          </cell>
          <cell r="X149" t="str">
            <v>Túi kín PE, 1-5kg</v>
          </cell>
          <cell r="Y149">
            <v>2</v>
          </cell>
          <cell r="Z149" t="str">
            <v>18 tháng</v>
          </cell>
          <cell r="AA149" t="str">
            <v>B</v>
          </cell>
          <cell r="AB149" t="str">
            <v>VCT-00301-22</v>
          </cell>
          <cell r="AC149" t="str">
            <v>Công ty cổ phần dược phẩm Bắc Ninh</v>
          </cell>
          <cell r="AD149" t="str">
            <v>Công ty cổ phần dược liệu Ninh Hiệp</v>
          </cell>
          <cell r="AE149" t="str">
            <v>Kg</v>
          </cell>
          <cell r="AF149">
            <v>290000</v>
          </cell>
          <cell r="AG149">
            <v>2002</v>
          </cell>
          <cell r="AH149">
            <v>580580000</v>
          </cell>
          <cell r="AI149">
            <v>0</v>
          </cell>
          <cell r="AJ149">
            <v>580580000</v>
          </cell>
          <cell r="AK149" t="str">
            <v/>
          </cell>
          <cell r="AL149">
            <v>0</v>
          </cell>
          <cell r="AR149">
            <v>0</v>
          </cell>
          <cell r="AT149">
            <v>580580000</v>
          </cell>
          <cell r="AU149">
            <v>3</v>
          </cell>
          <cell r="AV149">
            <v>3</v>
          </cell>
          <cell r="AW149" t="str">
            <v/>
          </cell>
          <cell r="AX149">
            <v>0</v>
          </cell>
          <cell r="AY149">
            <v>89</v>
          </cell>
          <cell r="BB149">
            <v>3</v>
          </cell>
          <cell r="BC149" t="str">
            <v/>
          </cell>
          <cell r="BE149" t="str">
            <v/>
          </cell>
          <cell r="BF149">
            <v>3</v>
          </cell>
        </row>
        <row r="150">
          <cell r="A150" t="str">
            <v>PP2400484241vn0106565962</v>
          </cell>
          <cell r="B150" t="str">
            <v>TAM</v>
          </cell>
          <cell r="C150">
            <v>146</v>
          </cell>
          <cell r="D150" t="str">
            <v>PP2400484241</v>
          </cell>
          <cell r="E150">
            <v>29</v>
          </cell>
          <cell r="F150" t="str">
            <v>Độc hoạt</v>
          </cell>
          <cell r="G150" t="str">
            <v>2</v>
          </cell>
          <cell r="H150" t="str">
            <v>Rễ phơi hay sấy khô của cây Độc hoạt</v>
          </cell>
          <cell r="I150" t="str">
            <v>Radix Angelicae pubescentis</v>
          </cell>
          <cell r="J150" t="str">
            <v>Sơ chế</v>
          </cell>
          <cell r="K150" t="str">
            <v>DĐVN V hoặc TCCS</v>
          </cell>
          <cell r="L150" t="str">
            <v>Kg</v>
          </cell>
          <cell r="M150">
            <v>1094</v>
          </cell>
          <cell r="N150">
            <v>388500</v>
          </cell>
          <cell r="O150">
            <v>425019000</v>
          </cell>
          <cell r="P150" t="str">
            <v>vn0106565962</v>
          </cell>
          <cell r="Q150" t="str">
            <v>CÔNG TY CỔ PHẦN DƯỢC LIỆU NINH HIỆP</v>
          </cell>
          <cell r="R150" t="str">
            <v>PP2400484241</v>
          </cell>
          <cell r="S150">
            <v>29</v>
          </cell>
          <cell r="T150" t="str">
            <v>Độc hoạt</v>
          </cell>
          <cell r="U150" t="str">
            <v>Rễ phơi hay sấy khô của cây Độc hoạt</v>
          </cell>
          <cell r="V150" t="str">
            <v>Radix Angelicae pubescentis</v>
          </cell>
          <cell r="W150" t="str">
            <v>Sơ chế</v>
          </cell>
          <cell r="X150" t="str">
            <v>Túi kín PE, 1-5kg</v>
          </cell>
          <cell r="Y150">
            <v>2</v>
          </cell>
          <cell r="Z150" t="str">
            <v>18 tháng</v>
          </cell>
          <cell r="AA150" t="str">
            <v>B</v>
          </cell>
          <cell r="AB150" t="str">
            <v>VCT-00377-23</v>
          </cell>
          <cell r="AC150" t="str">
            <v>Công ty cổ phần dược phẩm Bắc Ninh</v>
          </cell>
          <cell r="AD150" t="str">
            <v>Công ty cổ phần dược liệu Ninh Hiệp</v>
          </cell>
          <cell r="AE150" t="str">
            <v>Kg</v>
          </cell>
          <cell r="AF150">
            <v>373000</v>
          </cell>
          <cell r="AG150">
            <v>1094</v>
          </cell>
          <cell r="AH150">
            <v>408062000</v>
          </cell>
          <cell r="AI150">
            <v>0</v>
          </cell>
          <cell r="AJ150">
            <v>408062000</v>
          </cell>
          <cell r="AK150" t="str">
            <v/>
          </cell>
          <cell r="AL150">
            <v>0</v>
          </cell>
          <cell r="AR150">
            <v>0</v>
          </cell>
          <cell r="AT150">
            <v>408062000</v>
          </cell>
          <cell r="AU150">
            <v>4</v>
          </cell>
          <cell r="AV150">
            <v>4</v>
          </cell>
          <cell r="AW150" t="str">
            <v/>
          </cell>
          <cell r="AX150">
            <v>0</v>
          </cell>
          <cell r="AY150">
            <v>89</v>
          </cell>
          <cell r="BB150">
            <v>4</v>
          </cell>
          <cell r="BC150" t="str">
            <v/>
          </cell>
          <cell r="BE150" t="str">
            <v/>
          </cell>
          <cell r="BF150">
            <v>4</v>
          </cell>
        </row>
        <row r="151">
          <cell r="A151" t="str">
            <v>PP2400484242vn0106565962</v>
          </cell>
          <cell r="B151" t="str">
            <v>TAM</v>
          </cell>
          <cell r="C151">
            <v>147</v>
          </cell>
          <cell r="D151" t="str">
            <v>PP2400484242</v>
          </cell>
          <cell r="E151">
            <v>30</v>
          </cell>
          <cell r="F151" t="str">
            <v>Đương quy (Toàn quy, Quy đầu, Quy vỹ/quy râu)</v>
          </cell>
          <cell r="G151" t="str">
            <v>2</v>
          </cell>
          <cell r="H151" t="str">
            <v>Rễ đã phơi hay sấy khô của cây Đương quy</v>
          </cell>
          <cell r="I151" t="str">
            <v>Radix Angelicae sinensis</v>
          </cell>
          <cell r="J151" t="str">
            <v>Sơ chế</v>
          </cell>
          <cell r="K151" t="str">
            <v>DĐVN V hoặc TCCS</v>
          </cell>
          <cell r="L151" t="str">
            <v>Kg</v>
          </cell>
          <cell r="M151">
            <v>1790</v>
          </cell>
          <cell r="N151">
            <v>1035300</v>
          </cell>
          <cell r="O151">
            <v>1853187000</v>
          </cell>
          <cell r="P151" t="str">
            <v>vn0106565962</v>
          </cell>
          <cell r="Q151" t="str">
            <v>CÔNG TY CỔ PHẦN DƯỢC LIỆU NINH HIỆP</v>
          </cell>
          <cell r="R151" t="str">
            <v>PP2400484242</v>
          </cell>
          <cell r="S151">
            <v>30</v>
          </cell>
          <cell r="T151" t="str">
            <v>Đương quy (Toàn quy, Quy đầu, Quy vỹ/quy râu)</v>
          </cell>
          <cell r="U151" t="str">
            <v>Rễ đã phơi hay sấy khô của cây Đương quy</v>
          </cell>
          <cell r="V151" t="str">
            <v>Radix Angelicae sinensis</v>
          </cell>
          <cell r="W151" t="str">
            <v>Sơ chế</v>
          </cell>
          <cell r="X151" t="str">
            <v>Túi kín PE, 1-5kg</v>
          </cell>
          <cell r="Y151">
            <v>2</v>
          </cell>
          <cell r="Z151" t="str">
            <v>24 tháng</v>
          </cell>
          <cell r="AA151" t="str">
            <v>B</v>
          </cell>
          <cell r="AB151" t="str">
            <v>VCT-00288-22</v>
          </cell>
          <cell r="AC151" t="str">
            <v>Công ty cổ phần dược liệu Ninh Hiệp</v>
          </cell>
          <cell r="AD151" t="str">
            <v>Công ty cổ phần dược liệu Ninh Hiệp</v>
          </cell>
          <cell r="AE151" t="str">
            <v>Kg</v>
          </cell>
          <cell r="AF151">
            <v>1020000</v>
          </cell>
          <cell r="AG151">
            <v>1790</v>
          </cell>
          <cell r="AH151">
            <v>1825800000</v>
          </cell>
          <cell r="AI151">
            <v>0</v>
          </cell>
          <cell r="AJ151">
            <v>1825800000</v>
          </cell>
          <cell r="AK151" t="str">
            <v/>
          </cell>
          <cell r="AL151">
            <v>0</v>
          </cell>
          <cell r="AR151">
            <v>0</v>
          </cell>
          <cell r="AT151">
            <v>1825800000</v>
          </cell>
          <cell r="AU151">
            <v>4</v>
          </cell>
          <cell r="AV151">
            <v>4</v>
          </cell>
          <cell r="AW151" t="str">
            <v/>
          </cell>
          <cell r="AX151">
            <v>0</v>
          </cell>
          <cell r="AY151">
            <v>89</v>
          </cell>
          <cell r="BB151">
            <v>4</v>
          </cell>
          <cell r="BC151" t="str">
            <v/>
          </cell>
          <cell r="BE151" t="str">
            <v/>
          </cell>
          <cell r="BF151">
            <v>4</v>
          </cell>
        </row>
        <row r="152">
          <cell r="A152" t="str">
            <v>PP2400484245vn0106565962</v>
          </cell>
          <cell r="B152" t="str">
            <v>TAM</v>
          </cell>
          <cell r="C152">
            <v>148</v>
          </cell>
          <cell r="D152" t="str">
            <v>PP2400484245</v>
          </cell>
          <cell r="E152">
            <v>33</v>
          </cell>
          <cell r="F152" t="str">
            <v>Hoài sơn</v>
          </cell>
          <cell r="G152" t="str">
            <v>2</v>
          </cell>
          <cell r="H152" t="str">
            <v>Rễ củ đã chế biến,  phơi hay sấy khô của cây Củ mài</v>
          </cell>
          <cell r="I152" t="str">
            <v>Tuber Dioscoreae persimilis</v>
          </cell>
          <cell r="J152" t="str">
            <v>Phức chế</v>
          </cell>
          <cell r="K152" t="str">
            <v>DĐVN V hoặc TCCS</v>
          </cell>
          <cell r="L152" t="str">
            <v>Kg</v>
          </cell>
          <cell r="M152">
            <v>956</v>
          </cell>
          <cell r="N152">
            <v>300300</v>
          </cell>
          <cell r="O152">
            <v>287086800</v>
          </cell>
          <cell r="P152" t="str">
            <v>vn0106565962</v>
          </cell>
          <cell r="Q152" t="str">
            <v>CÔNG TY CỔ PHẦN DƯỢC LIỆU NINH HIỆP</v>
          </cell>
          <cell r="R152" t="str">
            <v>PP2400484245</v>
          </cell>
          <cell r="S152">
            <v>33</v>
          </cell>
          <cell r="T152" t="str">
            <v>Hoài sơn</v>
          </cell>
          <cell r="U152" t="str">
            <v>Rễ củ đã chế biến,  phơi hay sấy khô của cây Củ mài</v>
          </cell>
          <cell r="V152" t="str">
            <v>Tuber Dioscoreae persimilis</v>
          </cell>
          <cell r="W152" t="str">
            <v>Phức chế</v>
          </cell>
          <cell r="X152" t="str">
            <v>Túi kín PE, 1-5kg</v>
          </cell>
          <cell r="Y152">
            <v>2</v>
          </cell>
          <cell r="Z152" t="str">
            <v>18 tháng</v>
          </cell>
          <cell r="AA152" t="str">
            <v>N</v>
          </cell>
          <cell r="AB152" t="str">
            <v>VCT-00338-22</v>
          </cell>
          <cell r="AC152" t="str">
            <v>Công ty cổ phần dược phẩm Bắc Ninh</v>
          </cell>
          <cell r="AD152" t="str">
            <v>Công ty cổ phần dược liệu Ninh Hiệp</v>
          </cell>
          <cell r="AE152" t="str">
            <v>Kg</v>
          </cell>
          <cell r="AF152">
            <v>285000</v>
          </cell>
          <cell r="AG152">
            <v>956</v>
          </cell>
          <cell r="AH152">
            <v>272460000</v>
          </cell>
          <cell r="AI152">
            <v>0</v>
          </cell>
          <cell r="AJ152">
            <v>272460000</v>
          </cell>
          <cell r="AK152" t="str">
            <v/>
          </cell>
          <cell r="AL152">
            <v>0</v>
          </cell>
          <cell r="AR152">
            <v>0</v>
          </cell>
          <cell r="AT152">
            <v>272460000</v>
          </cell>
          <cell r="AU152">
            <v>2</v>
          </cell>
          <cell r="AV152">
            <v>2</v>
          </cell>
          <cell r="AW152" t="str">
            <v/>
          </cell>
          <cell r="AX152">
            <v>0</v>
          </cell>
          <cell r="AY152">
            <v>91</v>
          </cell>
          <cell r="BB152">
            <v>2</v>
          </cell>
          <cell r="BC152" t="str">
            <v/>
          </cell>
          <cell r="BE152" t="str">
            <v/>
          </cell>
          <cell r="BF152">
            <v>2</v>
          </cell>
        </row>
        <row r="153">
          <cell r="A153" t="str">
            <v>PP2400484248vn0106565962</v>
          </cell>
          <cell r="B153" t="str">
            <v>TAM</v>
          </cell>
          <cell r="C153">
            <v>149</v>
          </cell>
          <cell r="D153" t="str">
            <v>PP2400484248</v>
          </cell>
          <cell r="E153">
            <v>36</v>
          </cell>
          <cell r="F153" t="str">
            <v>Hồng hoa</v>
          </cell>
          <cell r="G153" t="str">
            <v>2</v>
          </cell>
          <cell r="H153" t="str">
            <v>Hoa đã phơi khô của cây Hồng hoa</v>
          </cell>
          <cell r="I153" t="str">
            <v>Flos Carthami tinctorii</v>
          </cell>
          <cell r="J153" t="str">
            <v>Sơ chế</v>
          </cell>
          <cell r="K153" t="str">
            <v>DĐVN V hoặc TCCS</v>
          </cell>
          <cell r="L153" t="str">
            <v>Kg</v>
          </cell>
          <cell r="M153">
            <v>172</v>
          </cell>
          <cell r="N153">
            <v>1648920</v>
          </cell>
          <cell r="O153">
            <v>283614240</v>
          </cell>
          <cell r="P153" t="str">
            <v>vn0106565962</v>
          </cell>
          <cell r="Q153" t="str">
            <v>CÔNG TY CỔ PHẦN DƯỢC LIỆU NINH HIỆP</v>
          </cell>
          <cell r="R153" t="str">
            <v>PP2400484248</v>
          </cell>
          <cell r="S153">
            <v>36</v>
          </cell>
          <cell r="T153" t="str">
            <v>Hồng hoa</v>
          </cell>
          <cell r="U153" t="str">
            <v>Hoa đã phơi khô của cây Hồng hoa</v>
          </cell>
          <cell r="V153" t="str">
            <v>Flos Carthami tinctorii</v>
          </cell>
          <cell r="W153" t="str">
            <v>Sơ chế</v>
          </cell>
          <cell r="X153" t="str">
            <v>Túi kín PE, 1-5kg</v>
          </cell>
          <cell r="Y153">
            <v>2</v>
          </cell>
          <cell r="Z153" t="str">
            <v>24 tháng</v>
          </cell>
          <cell r="AA153" t="str">
            <v>B</v>
          </cell>
          <cell r="AB153" t="str">
            <v>VCT-00383-23</v>
          </cell>
          <cell r="AC153" t="str">
            <v>Công ty cổ phần dược phẩm Bắc Ninh</v>
          </cell>
          <cell r="AD153" t="str">
            <v>Công ty cổ phần dược liệu Ninh Hiệp</v>
          </cell>
          <cell r="AE153" t="str">
            <v>Kg</v>
          </cell>
          <cell r="AF153">
            <v>1625000</v>
          </cell>
          <cell r="AG153">
            <v>172</v>
          </cell>
          <cell r="AH153">
            <v>279500000</v>
          </cell>
          <cell r="AI153">
            <v>0</v>
          </cell>
          <cell r="AJ153">
            <v>279500000</v>
          </cell>
          <cell r="AK153" t="str">
            <v/>
          </cell>
          <cell r="AL153">
            <v>0</v>
          </cell>
          <cell r="AR153">
            <v>0</v>
          </cell>
          <cell r="AT153">
            <v>279500000</v>
          </cell>
          <cell r="AU153">
            <v>1</v>
          </cell>
          <cell r="AV153">
            <v>1</v>
          </cell>
          <cell r="AW153" t="str">
            <v/>
          </cell>
          <cell r="AX153">
            <v>0</v>
          </cell>
          <cell r="AY153">
            <v>89</v>
          </cell>
          <cell r="BB153">
            <v>1</v>
          </cell>
          <cell r="BC153" t="str">
            <v/>
          </cell>
          <cell r="BE153" t="str">
            <v/>
          </cell>
          <cell r="BF153">
            <v>1</v>
          </cell>
        </row>
        <row r="154">
          <cell r="A154" t="str">
            <v>PP2400484255vn0106565962</v>
          </cell>
          <cell r="B154" t="str">
            <v>TAM</v>
          </cell>
          <cell r="C154">
            <v>150</v>
          </cell>
          <cell r="D154" t="str">
            <v>PP2400484255</v>
          </cell>
          <cell r="E154">
            <v>43</v>
          </cell>
          <cell r="F154" t="str">
            <v>Kê huyết đằng</v>
          </cell>
          <cell r="G154" t="str">
            <v>2</v>
          </cell>
          <cell r="H154" t="str">
            <v>Thân đã thái thành phiến đã phơi hay sấy khô của cây Kê huyết đằng</v>
          </cell>
          <cell r="I154" t="str">
            <v>Caulis Spatholobi</v>
          </cell>
          <cell r="J154" t="str">
            <v>Sơ chế</v>
          </cell>
          <cell r="K154" t="str">
            <v>DĐVN V hoặc TCCS</v>
          </cell>
          <cell r="L154" t="str">
            <v>Kg</v>
          </cell>
          <cell r="M154">
            <v>470</v>
          </cell>
          <cell r="N154">
            <v>199500</v>
          </cell>
          <cell r="O154">
            <v>93765000</v>
          </cell>
          <cell r="P154" t="str">
            <v>vn0106565962</v>
          </cell>
          <cell r="Q154" t="str">
            <v>CÔNG TY CỔ PHẦN DƯỢC LIỆU NINH HIỆP</v>
          </cell>
          <cell r="R154" t="str">
            <v>PP2400484255</v>
          </cell>
          <cell r="S154">
            <v>43</v>
          </cell>
          <cell r="T154" t="str">
            <v>Kê huyết đằng</v>
          </cell>
          <cell r="U154" t="str">
            <v>Thân đã thái thành phiến đã phơi hay sấy khô của cây Kê huyết đằng</v>
          </cell>
          <cell r="V154" t="str">
            <v>Caulis Spatholobi</v>
          </cell>
          <cell r="W154" t="str">
            <v>Sơ chế</v>
          </cell>
          <cell r="X154" t="str">
            <v>Túi kín PE, 1-5kg</v>
          </cell>
          <cell r="Y154">
            <v>2</v>
          </cell>
          <cell r="Z154" t="str">
            <v>24 tháng</v>
          </cell>
          <cell r="AA154" t="str">
            <v>N</v>
          </cell>
          <cell r="AB154" t="str">
            <v>VCT-00378-23</v>
          </cell>
          <cell r="AC154" t="str">
            <v>Công ty cổ phần dược phẩm Bắc Ninh</v>
          </cell>
          <cell r="AD154" t="str">
            <v>Công ty cổ phần dược liệu Ninh Hiệp</v>
          </cell>
          <cell r="AE154" t="str">
            <v>Kg</v>
          </cell>
          <cell r="AF154">
            <v>190000</v>
          </cell>
          <cell r="AG154">
            <v>470</v>
          </cell>
          <cell r="AH154">
            <v>89300000</v>
          </cell>
          <cell r="AI154">
            <v>0</v>
          </cell>
          <cell r="AJ154">
            <v>89300000</v>
          </cell>
          <cell r="AK154" t="str">
            <v/>
          </cell>
          <cell r="AL154">
            <v>0</v>
          </cell>
          <cell r="AR154">
            <v>0</v>
          </cell>
          <cell r="AT154">
            <v>89300000</v>
          </cell>
          <cell r="AU154">
            <v>1</v>
          </cell>
          <cell r="AV154">
            <v>1</v>
          </cell>
          <cell r="AW154" t="str">
            <v/>
          </cell>
          <cell r="AX154">
            <v>0</v>
          </cell>
          <cell r="AY154">
            <v>91</v>
          </cell>
          <cell r="BB154">
            <v>1</v>
          </cell>
          <cell r="BC154" t="str">
            <v/>
          </cell>
          <cell r="BE154" t="str">
            <v/>
          </cell>
          <cell r="BF154">
            <v>1</v>
          </cell>
        </row>
        <row r="155">
          <cell r="A155" t="str">
            <v>PP2400484257vn0106565962</v>
          </cell>
          <cell r="B155" t="str">
            <v>TAM</v>
          </cell>
          <cell r="C155">
            <v>151</v>
          </cell>
          <cell r="D155" t="str">
            <v>PP2400484257</v>
          </cell>
          <cell r="E155">
            <v>45</v>
          </cell>
          <cell r="F155" t="str">
            <v>Khương hoàng/Uất kim</v>
          </cell>
          <cell r="G155" t="str">
            <v>2</v>
          </cell>
          <cell r="H155" t="str">
            <v>Thân rễ phơi khô của cây Nghệ</v>
          </cell>
          <cell r="I155" t="str">
            <v>Rhizoma et Radix Curcumae longae</v>
          </cell>
          <cell r="J155" t="str">
            <v>Sơ chế</v>
          </cell>
          <cell r="K155" t="str">
            <v>DĐVN V hoặc TCCS</v>
          </cell>
          <cell r="L155" t="str">
            <v>Kg</v>
          </cell>
          <cell r="M155">
            <v>244</v>
          </cell>
          <cell r="N155">
            <v>157500</v>
          </cell>
          <cell r="O155">
            <v>38430000</v>
          </cell>
          <cell r="P155" t="str">
            <v>vn0106565962</v>
          </cell>
          <cell r="Q155" t="str">
            <v>CÔNG TY CỔ PHẦN DƯỢC LIỆU NINH HIỆP</v>
          </cell>
          <cell r="R155" t="str">
            <v>PP2400484257</v>
          </cell>
          <cell r="S155">
            <v>45</v>
          </cell>
          <cell r="T155" t="str">
            <v>Khương hoàng/Uất kim</v>
          </cell>
          <cell r="U155" t="str">
            <v>Thân rễ phơi khô của cây Nghệ</v>
          </cell>
          <cell r="V155" t="str">
            <v>Rhizoma et Radix Curcumae longae</v>
          </cell>
          <cell r="W155" t="str">
            <v>Sơ chế</v>
          </cell>
          <cell r="X155" t="str">
            <v>Túi kín PE, 1-5kg</v>
          </cell>
          <cell r="Y155">
            <v>2</v>
          </cell>
          <cell r="Z155" t="str">
            <v>24 tháng</v>
          </cell>
          <cell r="AA155" t="str">
            <v>N</v>
          </cell>
          <cell r="AB155" t="str">
            <v>VCT-00384-23</v>
          </cell>
          <cell r="AC155" t="str">
            <v>Công ty cổ phần dược phẩm Bắc Ninh</v>
          </cell>
          <cell r="AD155" t="str">
            <v>Công ty cổ phần dược liệu Ninh Hiệp</v>
          </cell>
          <cell r="AE155" t="str">
            <v>Kg</v>
          </cell>
          <cell r="AF155">
            <v>150000</v>
          </cell>
          <cell r="AG155">
            <v>244</v>
          </cell>
          <cell r="AH155">
            <v>36600000</v>
          </cell>
          <cell r="AI155">
            <v>0</v>
          </cell>
          <cell r="AJ155">
            <v>36600000</v>
          </cell>
          <cell r="AK155" t="str">
            <v/>
          </cell>
          <cell r="AL155">
            <v>0</v>
          </cell>
          <cell r="AR155">
            <v>0</v>
          </cell>
          <cell r="AT155">
            <v>36600000</v>
          </cell>
          <cell r="AU155">
            <v>1</v>
          </cell>
          <cell r="AV155">
            <v>1</v>
          </cell>
          <cell r="AW155" t="str">
            <v/>
          </cell>
          <cell r="AX155">
            <v>0</v>
          </cell>
          <cell r="AY155">
            <v>91</v>
          </cell>
          <cell r="BB155">
            <v>1</v>
          </cell>
          <cell r="BC155" t="str">
            <v/>
          </cell>
          <cell r="BE155" t="str">
            <v/>
          </cell>
          <cell r="BF155">
            <v>1</v>
          </cell>
        </row>
        <row r="156">
          <cell r="A156" t="str">
            <v>PP2400484258vn0106565962</v>
          </cell>
          <cell r="B156" t="str">
            <v>TAM</v>
          </cell>
          <cell r="C156">
            <v>152</v>
          </cell>
          <cell r="D156" t="str">
            <v>PP2400484258</v>
          </cell>
          <cell r="E156">
            <v>46</v>
          </cell>
          <cell r="F156" t="str">
            <v>Khương hoạt</v>
          </cell>
          <cell r="G156" t="str">
            <v>2</v>
          </cell>
          <cell r="H156" t="str">
            <v>Thân rễ và rễ phơi khô của cây Khương hoạt</v>
          </cell>
          <cell r="I156" t="str">
            <v>Rhizoma et Radix Notopterygii</v>
          </cell>
          <cell r="J156" t="str">
            <v>Sơ chế</v>
          </cell>
          <cell r="K156" t="str">
            <v>DĐVN V hoặc TCCS</v>
          </cell>
          <cell r="L156" t="str">
            <v>Kg</v>
          </cell>
          <cell r="M156">
            <v>498</v>
          </cell>
          <cell r="N156">
            <v>2055000</v>
          </cell>
          <cell r="O156">
            <v>1023390000</v>
          </cell>
          <cell r="P156" t="str">
            <v>vn0106565962</v>
          </cell>
          <cell r="Q156" t="str">
            <v>CÔNG TY CỔ PHẦN DƯỢC LIỆU NINH HIỆP</v>
          </cell>
          <cell r="R156" t="str">
            <v>PP2400484258</v>
          </cell>
          <cell r="S156">
            <v>46</v>
          </cell>
          <cell r="T156" t="str">
            <v>Khương hoạt</v>
          </cell>
          <cell r="U156" t="str">
            <v>Thân rễ và rễ phơi khô của cây Khương hoạt</v>
          </cell>
          <cell r="V156" t="str">
            <v>Rhizoma et Radix Notopterygii</v>
          </cell>
          <cell r="W156" t="str">
            <v>Sơ chế</v>
          </cell>
          <cell r="X156" t="str">
            <v>Túi kín PE, 1-5kg</v>
          </cell>
          <cell r="Y156">
            <v>2</v>
          </cell>
          <cell r="Z156" t="str">
            <v>18 tháng</v>
          </cell>
          <cell r="AA156" t="str">
            <v>B</v>
          </cell>
          <cell r="AB156" t="str">
            <v>VCT-00339-22</v>
          </cell>
          <cell r="AC156" t="str">
            <v>Công ty cổ phần dược phẩm Bắc Ninh</v>
          </cell>
          <cell r="AD156" t="str">
            <v>Công ty cổ phần dược liệu Ninh Hiệp</v>
          </cell>
          <cell r="AE156" t="str">
            <v>Kg</v>
          </cell>
          <cell r="AF156">
            <v>2016000</v>
          </cell>
          <cell r="AG156">
            <v>498</v>
          </cell>
          <cell r="AH156">
            <v>1003968000</v>
          </cell>
          <cell r="AI156">
            <v>0</v>
          </cell>
          <cell r="AJ156">
            <v>1003968000</v>
          </cell>
          <cell r="AK156" t="str">
            <v/>
          </cell>
          <cell r="AL156">
            <v>0</v>
          </cell>
          <cell r="AR156">
            <v>0</v>
          </cell>
          <cell r="AT156">
            <v>1003968000</v>
          </cell>
          <cell r="AU156">
            <v>1</v>
          </cell>
          <cell r="AV156">
            <v>1</v>
          </cell>
          <cell r="AW156" t="str">
            <v/>
          </cell>
          <cell r="AX156">
            <v>0</v>
          </cell>
          <cell r="AY156">
            <v>89</v>
          </cell>
          <cell r="BB156">
            <v>1</v>
          </cell>
          <cell r="BC156" t="str">
            <v/>
          </cell>
          <cell r="BE156" t="str">
            <v/>
          </cell>
          <cell r="BF156">
            <v>1</v>
          </cell>
        </row>
        <row r="157">
          <cell r="A157" t="str">
            <v>PP2400484263vn0106565962</v>
          </cell>
          <cell r="B157" t="str">
            <v>TAM</v>
          </cell>
          <cell r="C157">
            <v>153</v>
          </cell>
          <cell r="D157" t="str">
            <v>PP2400484263</v>
          </cell>
          <cell r="E157">
            <v>51</v>
          </cell>
          <cell r="F157" t="str">
            <v>Liên nhục</v>
          </cell>
          <cell r="G157" t="str">
            <v>2</v>
          </cell>
          <cell r="H157" t="str">
            <v>Hạt còn màng mỏng của quả già đã phơi hay sấy khô của cây Sen</v>
          </cell>
          <cell r="I157" t="str">
            <v>Semen Nelumbinis</v>
          </cell>
          <cell r="J157" t="str">
            <v>Sơ chế</v>
          </cell>
          <cell r="K157" t="str">
            <v>DĐVN V hoặc TCCS</v>
          </cell>
          <cell r="L157" t="str">
            <v>Kg</v>
          </cell>
          <cell r="M157">
            <v>840</v>
          </cell>
          <cell r="N157">
            <v>242000</v>
          </cell>
          <cell r="O157">
            <v>203280000</v>
          </cell>
          <cell r="P157" t="str">
            <v>vn0106565962</v>
          </cell>
          <cell r="Q157" t="str">
            <v>CÔNG TY CỔ PHẦN DƯỢC LIỆU NINH HIỆP</v>
          </cell>
          <cell r="R157" t="str">
            <v>PP2400484263</v>
          </cell>
          <cell r="S157">
            <v>51</v>
          </cell>
          <cell r="T157" t="str">
            <v>Liên nhục</v>
          </cell>
          <cell r="U157" t="str">
            <v>Hạt còn màng mỏng của quả già đã phơi hay sấy khô của cây Sen</v>
          </cell>
          <cell r="V157" t="str">
            <v>Semen Nelumbinis</v>
          </cell>
          <cell r="W157" t="str">
            <v>Sơ chế</v>
          </cell>
          <cell r="X157" t="str">
            <v>Túi kín PE, 1-5kg</v>
          </cell>
          <cell r="Y157">
            <v>2</v>
          </cell>
          <cell r="Z157" t="str">
            <v>18 tháng</v>
          </cell>
          <cell r="AA157" t="str">
            <v>N</v>
          </cell>
          <cell r="AB157" t="str">
            <v>VCT-00379-23</v>
          </cell>
          <cell r="AC157" t="str">
            <v>Công ty cổ phần dược phẩm Bắc Ninh</v>
          </cell>
          <cell r="AD157" t="str">
            <v>Công ty cổ phần dược liệu Ninh Hiệp</v>
          </cell>
          <cell r="AE157" t="str">
            <v>Kg</v>
          </cell>
          <cell r="AF157">
            <v>238000</v>
          </cell>
          <cell r="AG157">
            <v>840</v>
          </cell>
          <cell r="AH157">
            <v>199920000</v>
          </cell>
          <cell r="AI157">
            <v>0</v>
          </cell>
          <cell r="AJ157">
            <v>199920000</v>
          </cell>
          <cell r="AK157" t="str">
            <v/>
          </cell>
          <cell r="AL157">
            <v>0</v>
          </cell>
          <cell r="AR157">
            <v>0</v>
          </cell>
          <cell r="AT157">
            <v>199920000</v>
          </cell>
          <cell r="AU157">
            <v>2</v>
          </cell>
          <cell r="AV157">
            <v>2</v>
          </cell>
          <cell r="AW157" t="str">
            <v/>
          </cell>
          <cell r="AX157">
            <v>0</v>
          </cell>
          <cell r="AY157">
            <v>91</v>
          </cell>
          <cell r="BB157">
            <v>2</v>
          </cell>
          <cell r="BC157" t="str">
            <v/>
          </cell>
          <cell r="BE157" t="str">
            <v/>
          </cell>
          <cell r="BF157">
            <v>2</v>
          </cell>
        </row>
        <row r="158">
          <cell r="A158" t="str">
            <v>PP2400484270vn0106565962</v>
          </cell>
          <cell r="B158" t="str">
            <v>TAM</v>
          </cell>
          <cell r="C158">
            <v>154</v>
          </cell>
          <cell r="D158" t="str">
            <v>PP2400484270</v>
          </cell>
          <cell r="E158">
            <v>58</v>
          </cell>
          <cell r="F158" t="str">
            <v>Mộc qua</v>
          </cell>
          <cell r="G158" t="str">
            <v>2</v>
          </cell>
          <cell r="H158" t="str">
            <v>Quả chín của cây Mộc qua</v>
          </cell>
          <cell r="I158" t="str">
            <v>Fructus Chaenomelis speciosae</v>
          </cell>
          <cell r="J158" t="str">
            <v>Sơ chế</v>
          </cell>
          <cell r="K158" t="str">
            <v>DĐVN V hoặc TCCS</v>
          </cell>
          <cell r="L158" t="str">
            <v>Kg</v>
          </cell>
          <cell r="M158">
            <v>356</v>
          </cell>
          <cell r="N158">
            <v>304500</v>
          </cell>
          <cell r="O158">
            <v>108402000</v>
          </cell>
          <cell r="P158" t="str">
            <v>vn0106565962</v>
          </cell>
          <cell r="Q158" t="str">
            <v>CÔNG TY CỔ PHẦN DƯỢC LIỆU NINH HIỆP</v>
          </cell>
          <cell r="R158" t="str">
            <v>PP2400484270</v>
          </cell>
          <cell r="S158">
            <v>58</v>
          </cell>
          <cell r="T158" t="str">
            <v>Mộc qua</v>
          </cell>
          <cell r="U158" t="str">
            <v>Quả chín của cây Mộc qua</v>
          </cell>
          <cell r="V158" t="str">
            <v>Fructus Chaenomelis speciosae</v>
          </cell>
          <cell r="W158" t="str">
            <v>Sơ chế</v>
          </cell>
          <cell r="X158" t="str">
            <v>Túi kín PE, 1-5kg</v>
          </cell>
          <cell r="Y158">
            <v>2</v>
          </cell>
          <cell r="Z158" t="str">
            <v>18 tháng</v>
          </cell>
          <cell r="AA158" t="str">
            <v>B</v>
          </cell>
          <cell r="AB158" t="str">
            <v>VCT-00340-22</v>
          </cell>
          <cell r="AC158" t="str">
            <v>Công ty cổ phần dược phẩm Bắc Ninh</v>
          </cell>
          <cell r="AD158" t="str">
            <v>Công ty cổ phần dược liệu Ninh Hiệp</v>
          </cell>
          <cell r="AE158" t="str">
            <v>Kg</v>
          </cell>
          <cell r="AF158">
            <v>286000</v>
          </cell>
          <cell r="AG158">
            <v>356</v>
          </cell>
          <cell r="AH158">
            <v>101816000</v>
          </cell>
          <cell r="AI158">
            <v>0</v>
          </cell>
          <cell r="AJ158">
            <v>101816000</v>
          </cell>
          <cell r="AK158" t="str">
            <v/>
          </cell>
          <cell r="AL158">
            <v>0</v>
          </cell>
          <cell r="AR158">
            <v>0</v>
          </cell>
          <cell r="AT158">
            <v>101816000</v>
          </cell>
          <cell r="AU158">
            <v>1</v>
          </cell>
          <cell r="AV158">
            <v>1</v>
          </cell>
          <cell r="AW158" t="str">
            <v/>
          </cell>
          <cell r="AX158">
            <v>0</v>
          </cell>
          <cell r="AY158">
            <v>89</v>
          </cell>
          <cell r="BB158">
            <v>1</v>
          </cell>
          <cell r="BC158" t="str">
            <v/>
          </cell>
          <cell r="BE158" t="str">
            <v/>
          </cell>
          <cell r="BF158">
            <v>1</v>
          </cell>
        </row>
        <row r="159">
          <cell r="A159" t="str">
            <v>PP2400484272vn0106565962</v>
          </cell>
          <cell r="B159" t="str">
            <v>TAM</v>
          </cell>
          <cell r="C159">
            <v>155</v>
          </cell>
          <cell r="D159" t="str">
            <v>PP2400484272</v>
          </cell>
          <cell r="E159">
            <v>60</v>
          </cell>
          <cell r="F159" t="str">
            <v>Ngũ gia bì chân chim</v>
          </cell>
          <cell r="G159" t="str">
            <v>2</v>
          </cell>
          <cell r="H159" t="str">
            <v>Vỏ thân và vỏ cành đã phơi khô của cây Ngũ gia bì chân chim</v>
          </cell>
          <cell r="I159" t="str">
            <v>Cortex Schefflerae heptaphyllae</v>
          </cell>
          <cell r="J159" t="str">
            <v>Sơ chế</v>
          </cell>
          <cell r="K159" t="str">
            <v>DĐVN V hoặc TCCS</v>
          </cell>
          <cell r="L159" t="str">
            <v>Kg</v>
          </cell>
          <cell r="M159">
            <v>290</v>
          </cell>
          <cell r="N159">
            <v>163800</v>
          </cell>
          <cell r="O159">
            <v>47502000</v>
          </cell>
          <cell r="P159" t="str">
            <v>vn0106565962</v>
          </cell>
          <cell r="Q159" t="str">
            <v>CÔNG TY CỔ PHẦN DƯỢC LIỆU NINH HIỆP</v>
          </cell>
          <cell r="R159" t="str">
            <v>PP2400484272</v>
          </cell>
          <cell r="S159">
            <v>60</v>
          </cell>
          <cell r="T159" t="str">
            <v>Ngũ gia bì chân chim</v>
          </cell>
          <cell r="U159" t="str">
            <v>Vỏ thân và vỏ cành đã phơi khô của cây Ngũ gia bì chân chim</v>
          </cell>
          <cell r="V159" t="str">
            <v>Cortex Schefflerae heptaphyllae</v>
          </cell>
          <cell r="W159" t="str">
            <v>Sơ chế</v>
          </cell>
          <cell r="X159" t="str">
            <v>Túi kín PE, 1-5kg</v>
          </cell>
          <cell r="Y159">
            <v>2</v>
          </cell>
          <cell r="Z159" t="str">
            <v>24 tháng</v>
          </cell>
          <cell r="AA159" t="str">
            <v>N</v>
          </cell>
          <cell r="AB159" t="str">
            <v>VCT-00265-22</v>
          </cell>
          <cell r="AC159" t="str">
            <v>Công ty cổ phần dược liệu Ninh Hiệp</v>
          </cell>
          <cell r="AD159" t="str">
            <v>Công ty cổ phần dược liệu Ninh Hiệp</v>
          </cell>
          <cell r="AE159" t="str">
            <v>Kg</v>
          </cell>
          <cell r="AF159">
            <v>119000</v>
          </cell>
          <cell r="AG159">
            <v>290</v>
          </cell>
          <cell r="AH159">
            <v>34510000</v>
          </cell>
          <cell r="AI159">
            <v>0</v>
          </cell>
          <cell r="AJ159">
            <v>34510000</v>
          </cell>
          <cell r="AK159" t="str">
            <v/>
          </cell>
          <cell r="AL159">
            <v>0</v>
          </cell>
          <cell r="AR159">
            <v>0</v>
          </cell>
          <cell r="AT159">
            <v>34510000</v>
          </cell>
          <cell r="AU159">
            <v>1</v>
          </cell>
          <cell r="AV159">
            <v>1</v>
          </cell>
          <cell r="AW159" t="str">
            <v/>
          </cell>
          <cell r="AX159">
            <v>0</v>
          </cell>
          <cell r="AY159">
            <v>91</v>
          </cell>
          <cell r="BB159">
            <v>1</v>
          </cell>
          <cell r="BC159" t="str">
            <v/>
          </cell>
          <cell r="BE159" t="str">
            <v/>
          </cell>
          <cell r="BF159">
            <v>1</v>
          </cell>
        </row>
        <row r="160">
          <cell r="A160" t="str">
            <v>PP2400484273vn0106565962</v>
          </cell>
          <cell r="B160" t="str">
            <v>TAM</v>
          </cell>
          <cell r="C160">
            <v>156</v>
          </cell>
          <cell r="D160" t="str">
            <v>PP2400484273</v>
          </cell>
          <cell r="E160">
            <v>61</v>
          </cell>
          <cell r="F160" t="str">
            <v>Ngưu tất</v>
          </cell>
          <cell r="G160" t="str">
            <v>2</v>
          </cell>
          <cell r="H160" t="str">
            <v>Rễ đã  phơi hay sấy khô của cây Ngưu tất</v>
          </cell>
          <cell r="I160" t="str">
            <v>Radix Achyranthis bidentatae</v>
          </cell>
          <cell r="J160" t="str">
            <v>Sơ chế</v>
          </cell>
          <cell r="K160" t="str">
            <v>DĐVN V hoặc TCCS</v>
          </cell>
          <cell r="L160" t="str">
            <v>Kg</v>
          </cell>
          <cell r="M160">
            <v>1425</v>
          </cell>
          <cell r="N160">
            <v>361200</v>
          </cell>
          <cell r="O160">
            <v>514710000</v>
          </cell>
          <cell r="P160" t="str">
            <v>vn0106565962</v>
          </cell>
          <cell r="Q160" t="str">
            <v>CÔNG TY CỔ PHẦN DƯỢC LIỆU NINH HIỆP</v>
          </cell>
          <cell r="R160" t="str">
            <v>PP2400484273</v>
          </cell>
          <cell r="S160">
            <v>61</v>
          </cell>
          <cell r="T160" t="str">
            <v>Ngưu tất</v>
          </cell>
          <cell r="U160" t="str">
            <v>Rễ đã  phơi hay sấy khô của cây Ngưu tất</v>
          </cell>
          <cell r="V160" t="str">
            <v>Radix Achyranthis bidentatae</v>
          </cell>
          <cell r="W160" t="str">
            <v>Sơ chế</v>
          </cell>
          <cell r="X160" t="str">
            <v>Túi kín PE, 1-5kg</v>
          </cell>
          <cell r="Y160">
            <v>2</v>
          </cell>
          <cell r="Z160" t="str">
            <v>18 tháng</v>
          </cell>
          <cell r="AA160" t="str">
            <v>B</v>
          </cell>
          <cell r="AB160" t="str">
            <v>VCT-00385-23</v>
          </cell>
          <cell r="AC160" t="str">
            <v>Công ty cổ phần dược phẩm Bắc Ninh</v>
          </cell>
          <cell r="AD160" t="str">
            <v>Công ty cổ phần dược liệu Ninh Hiệp</v>
          </cell>
          <cell r="AE160" t="str">
            <v>Kg</v>
          </cell>
          <cell r="AF160">
            <v>346000</v>
          </cell>
          <cell r="AG160">
            <v>1425</v>
          </cell>
          <cell r="AH160">
            <v>493050000</v>
          </cell>
          <cell r="AI160">
            <v>0</v>
          </cell>
          <cell r="AJ160">
            <v>493050000</v>
          </cell>
          <cell r="AK160" t="str">
            <v/>
          </cell>
          <cell r="AL160">
            <v>0</v>
          </cell>
          <cell r="AR160">
            <v>0</v>
          </cell>
          <cell r="AT160">
            <v>493050000</v>
          </cell>
          <cell r="AU160">
            <v>2</v>
          </cell>
          <cell r="AV160">
            <v>2</v>
          </cell>
          <cell r="AW160" t="str">
            <v/>
          </cell>
          <cell r="AX160">
            <v>0</v>
          </cell>
          <cell r="AY160">
            <v>89</v>
          </cell>
          <cell r="BB160">
            <v>2</v>
          </cell>
          <cell r="BC160" t="str">
            <v/>
          </cell>
          <cell r="BE160" t="str">
            <v/>
          </cell>
          <cell r="BF160">
            <v>2</v>
          </cell>
        </row>
        <row r="161">
          <cell r="A161" t="str">
            <v>PP2400484278vn0106565962</v>
          </cell>
          <cell r="B161" t="str">
            <v>TAM</v>
          </cell>
          <cell r="C161">
            <v>157</v>
          </cell>
          <cell r="D161" t="str">
            <v>PP2400484278</v>
          </cell>
          <cell r="E161">
            <v>66</v>
          </cell>
          <cell r="F161" t="str">
            <v>Quế chi</v>
          </cell>
          <cell r="G161" t="str">
            <v>2</v>
          </cell>
          <cell r="H161" t="str">
            <v>Cành phơi hay sấy khô của cây Quế</v>
          </cell>
          <cell r="I161" t="str">
            <v>Ramulus Cinnamomi</v>
          </cell>
          <cell r="J161" t="str">
            <v>Sơ chế</v>
          </cell>
          <cell r="K161" t="str">
            <v>DĐVN V hoặc TCCS</v>
          </cell>
          <cell r="L161" t="str">
            <v>Kg</v>
          </cell>
          <cell r="M161">
            <v>1402</v>
          </cell>
          <cell r="N161">
            <v>145950</v>
          </cell>
          <cell r="O161">
            <v>204621900</v>
          </cell>
          <cell r="P161" t="str">
            <v>vn0106565962</v>
          </cell>
          <cell r="Q161" t="str">
            <v>CÔNG TY CỔ PHẦN DƯỢC LIỆU NINH HIỆP</v>
          </cell>
          <cell r="R161" t="str">
            <v>PP2400484278</v>
          </cell>
          <cell r="S161">
            <v>66</v>
          </cell>
          <cell r="T161" t="str">
            <v>Quế chi</v>
          </cell>
          <cell r="U161" t="str">
            <v>Cành phơi hay sấy khô của cây Quế</v>
          </cell>
          <cell r="V161" t="str">
            <v>Ramulus Cinnamomi</v>
          </cell>
          <cell r="W161" t="str">
            <v>Sơ chế</v>
          </cell>
          <cell r="X161" t="str">
            <v>Túi kín PE, 1-5kg</v>
          </cell>
          <cell r="Y161">
            <v>2</v>
          </cell>
          <cell r="Z161" t="str">
            <v>24 tháng</v>
          </cell>
          <cell r="AA161" t="str">
            <v>N</v>
          </cell>
          <cell r="AB161" t="str">
            <v>VCT-00380-23</v>
          </cell>
          <cell r="AC161" t="str">
            <v>Công ty cổ phần dược phẩm Bắc Ninh</v>
          </cell>
          <cell r="AD161" t="str">
            <v>Công ty cổ phần dược liệu Ninh Hiệp</v>
          </cell>
          <cell r="AE161" t="str">
            <v>Kg</v>
          </cell>
          <cell r="AF161">
            <v>138000</v>
          </cell>
          <cell r="AG161">
            <v>1402</v>
          </cell>
          <cell r="AH161">
            <v>193476000</v>
          </cell>
          <cell r="AI161">
            <v>0</v>
          </cell>
          <cell r="AJ161">
            <v>193476000</v>
          </cell>
          <cell r="AK161" t="str">
            <v/>
          </cell>
          <cell r="AL161">
            <v>0</v>
          </cell>
          <cell r="AR161">
            <v>0</v>
          </cell>
          <cell r="AT161">
            <v>193476000</v>
          </cell>
          <cell r="AU161">
            <v>1</v>
          </cell>
          <cell r="AV161">
            <v>1</v>
          </cell>
          <cell r="AW161" t="str">
            <v/>
          </cell>
          <cell r="AX161">
            <v>0</v>
          </cell>
          <cell r="AY161">
            <v>91</v>
          </cell>
          <cell r="BB161">
            <v>1</v>
          </cell>
          <cell r="BC161" t="str">
            <v/>
          </cell>
          <cell r="BE161" t="str">
            <v/>
          </cell>
          <cell r="BF161">
            <v>1</v>
          </cell>
        </row>
        <row r="162">
          <cell r="A162" t="str">
            <v>PP2400484282vn0106565962</v>
          </cell>
          <cell r="B162" t="str">
            <v>TAM</v>
          </cell>
          <cell r="C162">
            <v>158</v>
          </cell>
          <cell r="D162" t="str">
            <v>PP2400484282</v>
          </cell>
          <cell r="E162">
            <v>70</v>
          </cell>
          <cell r="F162" t="str">
            <v>Sài hồ</v>
          </cell>
          <cell r="G162" t="str">
            <v>2</v>
          </cell>
          <cell r="H162" t="str">
            <v>Rễ phơi hay sấy khô của cây Bắc sài hồ</v>
          </cell>
          <cell r="I162" t="str">
            <v>Radix Bupleuri</v>
          </cell>
          <cell r="J162" t="str">
            <v>Sơ chế</v>
          </cell>
          <cell r="K162" t="str">
            <v>DĐVN V hoặc TCCS</v>
          </cell>
          <cell r="L162" t="str">
            <v>Kg</v>
          </cell>
          <cell r="M162">
            <v>154</v>
          </cell>
          <cell r="N162">
            <v>1038000</v>
          </cell>
          <cell r="O162">
            <v>159852000</v>
          </cell>
          <cell r="P162" t="str">
            <v>vn0106565962</v>
          </cell>
          <cell r="Q162" t="str">
            <v>CÔNG TY CỔ PHẦN DƯỢC LIỆU NINH HIỆP</v>
          </cell>
          <cell r="R162" t="str">
            <v>PP2400484282</v>
          </cell>
          <cell r="S162">
            <v>70</v>
          </cell>
          <cell r="T162" t="str">
            <v>Sài hồ</v>
          </cell>
          <cell r="U162" t="str">
            <v>Rễ phơi hay sấy khô của cây Bắc sài hồ</v>
          </cell>
          <cell r="V162" t="str">
            <v>Radix Bupleuri</v>
          </cell>
          <cell r="W162" t="str">
            <v>Sơ chế</v>
          </cell>
          <cell r="X162" t="str">
            <v>Túi kín PE, 1-5kg</v>
          </cell>
          <cell r="Y162">
            <v>2</v>
          </cell>
          <cell r="Z162" t="str">
            <v>24 tháng</v>
          </cell>
          <cell r="AA162" t="str">
            <v>B</v>
          </cell>
          <cell r="AB162" t="str">
            <v>VCT-00388-23</v>
          </cell>
          <cell r="AC162" t="str">
            <v>Công ty cổ phần dược phẩm Bắc Ninh</v>
          </cell>
          <cell r="AD162" t="str">
            <v>Công ty cổ phần dược liệu Ninh Hiệp</v>
          </cell>
          <cell r="AE162" t="str">
            <v>Kg</v>
          </cell>
          <cell r="AF162">
            <v>936000</v>
          </cell>
          <cell r="AG162">
            <v>154</v>
          </cell>
          <cell r="AH162">
            <v>144144000</v>
          </cell>
          <cell r="AI162">
            <v>0</v>
          </cell>
          <cell r="AJ162">
            <v>144144000</v>
          </cell>
          <cell r="AK162" t="str">
            <v/>
          </cell>
          <cell r="AL162">
            <v>0</v>
          </cell>
          <cell r="AR162">
            <v>0</v>
          </cell>
          <cell r="AT162">
            <v>144144000</v>
          </cell>
          <cell r="AU162">
            <v>2</v>
          </cell>
          <cell r="AV162">
            <v>2</v>
          </cell>
          <cell r="AW162" t="str">
            <v/>
          </cell>
          <cell r="AX162">
            <v>0</v>
          </cell>
          <cell r="AY162">
            <v>89</v>
          </cell>
          <cell r="BB162">
            <v>2</v>
          </cell>
          <cell r="BC162" t="str">
            <v/>
          </cell>
          <cell r="BE162" t="str">
            <v/>
          </cell>
          <cell r="BF162">
            <v>2</v>
          </cell>
        </row>
        <row r="163">
          <cell r="A163" t="str">
            <v>PP2400484283vn0106565962</v>
          </cell>
          <cell r="B163" t="str">
            <v>TAM</v>
          </cell>
          <cell r="C163">
            <v>159</v>
          </cell>
          <cell r="D163" t="str">
            <v>PP2400484283</v>
          </cell>
          <cell r="E163">
            <v>71</v>
          </cell>
          <cell r="F163" t="str">
            <v>Sinh địa</v>
          </cell>
          <cell r="G163" t="str">
            <v>2</v>
          </cell>
          <cell r="H163" t="str">
            <v>Rễ củ đã  phơi hay sấy khô của cây Địa hoàng</v>
          </cell>
          <cell r="I163" t="str">
            <v>Radix Rehmanniae glutinosae</v>
          </cell>
          <cell r="J163" t="str">
            <v>Sơ chế</v>
          </cell>
          <cell r="K163" t="str">
            <v>DĐVN V hoặc TCCS</v>
          </cell>
          <cell r="L163" t="str">
            <v>Kg</v>
          </cell>
          <cell r="M163">
            <v>526</v>
          </cell>
          <cell r="N163">
            <v>689955</v>
          </cell>
          <cell r="O163">
            <v>362916330</v>
          </cell>
          <cell r="P163" t="str">
            <v>vn0106565962</v>
          </cell>
          <cell r="Q163" t="str">
            <v>CÔNG TY CỔ PHẦN DƯỢC LIỆU NINH HIỆP</v>
          </cell>
          <cell r="R163" t="str">
            <v>PP2400484283</v>
          </cell>
          <cell r="S163">
            <v>71</v>
          </cell>
          <cell r="T163" t="str">
            <v>Sinh địa</v>
          </cell>
          <cell r="U163" t="str">
            <v>Rễ củ đã  phơi hay sấy khô của cây Địa hoàng</v>
          </cell>
          <cell r="V163" t="str">
            <v>Radix Rehmanniae glutinosae</v>
          </cell>
          <cell r="W163" t="str">
            <v>Sơ chế</v>
          </cell>
          <cell r="X163" t="str">
            <v>Túi kín PE, 1-5kg</v>
          </cell>
          <cell r="Y163">
            <v>2</v>
          </cell>
          <cell r="Z163" t="str">
            <v>24 tháng</v>
          </cell>
          <cell r="AA163" t="str">
            <v>B</v>
          </cell>
          <cell r="AB163" t="str">
            <v>VCT-00381-23</v>
          </cell>
          <cell r="AC163" t="str">
            <v>Công ty cổ phần dược phẩm Bắc Ninh</v>
          </cell>
          <cell r="AD163" t="str">
            <v>Công ty cổ phần dược liệu Ninh Hiệp</v>
          </cell>
          <cell r="AE163" t="str">
            <v>Kg</v>
          </cell>
          <cell r="AF163">
            <v>675000</v>
          </cell>
          <cell r="AG163">
            <v>526</v>
          </cell>
          <cell r="AH163">
            <v>355050000</v>
          </cell>
          <cell r="AI163">
            <v>0</v>
          </cell>
          <cell r="AJ163">
            <v>355050000</v>
          </cell>
          <cell r="AK163" t="str">
            <v/>
          </cell>
          <cell r="AL163">
            <v>0</v>
          </cell>
          <cell r="AR163">
            <v>0</v>
          </cell>
          <cell r="AT163">
            <v>355050000</v>
          </cell>
          <cell r="AU163">
            <v>4</v>
          </cell>
          <cell r="AV163">
            <v>4</v>
          </cell>
          <cell r="AW163" t="str">
            <v/>
          </cell>
          <cell r="AX163">
            <v>0</v>
          </cell>
          <cell r="AY163">
            <v>89</v>
          </cell>
          <cell r="BB163">
            <v>4</v>
          </cell>
          <cell r="BC163" t="str">
            <v/>
          </cell>
          <cell r="BE163" t="str">
            <v/>
          </cell>
          <cell r="BF163">
            <v>4</v>
          </cell>
        </row>
        <row r="164">
          <cell r="A164" t="str">
            <v>PP2400484288vn0106565962</v>
          </cell>
          <cell r="B164" t="str">
            <v>TAM</v>
          </cell>
          <cell r="C164">
            <v>160</v>
          </cell>
          <cell r="D164" t="str">
            <v>PP2400484288</v>
          </cell>
          <cell r="E164">
            <v>76</v>
          </cell>
          <cell r="F164" t="str">
            <v>Tang ký sinh</v>
          </cell>
          <cell r="G164" t="str">
            <v>2</v>
          </cell>
          <cell r="H164" t="str">
            <v>Những đoàn thân cành và lá đã phơi khô, lấy từ cây Tầm gửi</v>
          </cell>
          <cell r="I164" t="str">
            <v>Herba Loranthi gracilifolii</v>
          </cell>
          <cell r="J164" t="str">
            <v>Sơ chế</v>
          </cell>
          <cell r="K164" t="str">
            <v>DĐVN V hoặc TCCS</v>
          </cell>
          <cell r="L164" t="str">
            <v>Kg</v>
          </cell>
          <cell r="M164">
            <v>1034</v>
          </cell>
          <cell r="N164">
            <v>178500</v>
          </cell>
          <cell r="O164">
            <v>184569000</v>
          </cell>
          <cell r="P164" t="str">
            <v>vn0106565962</v>
          </cell>
          <cell r="Q164" t="str">
            <v>CÔNG TY CỔ PHẦN DƯỢC LIỆU NINH HIỆP</v>
          </cell>
          <cell r="R164" t="str">
            <v>PP2400484288</v>
          </cell>
          <cell r="S164">
            <v>76</v>
          </cell>
          <cell r="T164" t="str">
            <v>Tang ký sinh</v>
          </cell>
          <cell r="U164" t="str">
            <v>Những đoàn thân cành và lá đã phơi khô, lấy từ cây Tầm gửi</v>
          </cell>
          <cell r="V164" t="str">
            <v>Herba Loranthi gracilifolii</v>
          </cell>
          <cell r="W164" t="str">
            <v>Sơ chế</v>
          </cell>
          <cell r="X164" t="str">
            <v>Túi kín PE, 1-5kg</v>
          </cell>
          <cell r="Y164">
            <v>2</v>
          </cell>
          <cell r="Z164" t="str">
            <v>24 tháng</v>
          </cell>
          <cell r="AA164" t="str">
            <v>N</v>
          </cell>
          <cell r="AB164" t="str">
            <v>VCT-00341-22</v>
          </cell>
          <cell r="AC164" t="str">
            <v>Công ty cổ phần dược phẩm Bắc Ninh</v>
          </cell>
          <cell r="AD164" t="str">
            <v>Công ty cổ phần dược liệu Ninh Hiệp</v>
          </cell>
          <cell r="AE164" t="str">
            <v>Kg</v>
          </cell>
          <cell r="AF164">
            <v>158000</v>
          </cell>
          <cell r="AG164">
            <v>1034</v>
          </cell>
          <cell r="AH164">
            <v>163372000</v>
          </cell>
          <cell r="AI164">
            <v>0</v>
          </cell>
          <cell r="AJ164">
            <v>163372000</v>
          </cell>
          <cell r="AK164" t="str">
            <v/>
          </cell>
          <cell r="AL164">
            <v>0</v>
          </cell>
          <cell r="AR164">
            <v>0</v>
          </cell>
          <cell r="AT164">
            <v>163372000</v>
          </cell>
          <cell r="AU164">
            <v>1</v>
          </cell>
          <cell r="AV164">
            <v>1</v>
          </cell>
          <cell r="AW164" t="str">
            <v/>
          </cell>
          <cell r="AX164">
            <v>0</v>
          </cell>
          <cell r="AY164">
            <v>91</v>
          </cell>
          <cell r="BB164">
            <v>1</v>
          </cell>
          <cell r="BC164" t="str">
            <v/>
          </cell>
          <cell r="BE164" t="str">
            <v/>
          </cell>
          <cell r="BF164">
            <v>1</v>
          </cell>
        </row>
        <row r="165">
          <cell r="A165" t="str">
            <v>PP2400484289vn0106565962</v>
          </cell>
          <cell r="B165" t="str">
            <v>TAM</v>
          </cell>
          <cell r="C165">
            <v>161</v>
          </cell>
          <cell r="D165" t="str">
            <v>PP2400484289</v>
          </cell>
          <cell r="E165">
            <v>77</v>
          </cell>
          <cell r="F165" t="str">
            <v>Táo nhân</v>
          </cell>
          <cell r="G165" t="str">
            <v>2</v>
          </cell>
          <cell r="H165" t="str">
            <v>Hạt già đã phơi hay sấy khô của cây Táo ta</v>
          </cell>
          <cell r="I165" t="str">
            <v>Semen Ziziphi mauritianae</v>
          </cell>
          <cell r="J165" t="str">
            <v>Phức chế</v>
          </cell>
          <cell r="K165" t="str">
            <v>DĐVN V hoặc TCCS</v>
          </cell>
          <cell r="L165" t="str">
            <v>Kg</v>
          </cell>
          <cell r="M165">
            <v>732</v>
          </cell>
          <cell r="N165">
            <v>1420000</v>
          </cell>
          <cell r="O165">
            <v>1039440000</v>
          </cell>
          <cell r="P165" t="str">
            <v>vn0106565962</v>
          </cell>
          <cell r="Q165" t="str">
            <v>CÔNG TY CỔ PHẦN DƯỢC LIỆU NINH HIỆP</v>
          </cell>
          <cell r="R165" t="str">
            <v>PP2400484289</v>
          </cell>
          <cell r="S165">
            <v>77</v>
          </cell>
          <cell r="T165" t="str">
            <v>Táo nhân</v>
          </cell>
          <cell r="U165" t="str">
            <v>Hạt già đã phơi hay sấy khô của cây Táo ta</v>
          </cell>
          <cell r="V165" t="str">
            <v>Semen Ziziphi mauritianae</v>
          </cell>
          <cell r="W165" t="str">
            <v>Phức chế</v>
          </cell>
          <cell r="X165" t="str">
            <v>Túi kín PE, 1-5kg</v>
          </cell>
          <cell r="Y165">
            <v>2</v>
          </cell>
          <cell r="Z165" t="str">
            <v>24 tháng</v>
          </cell>
          <cell r="AA165" t="str">
            <v>B</v>
          </cell>
          <cell r="AB165" t="str">
            <v>VCT-00266-22</v>
          </cell>
          <cell r="AC165" t="str">
            <v>Công ty cổ phần dược liệu Ninh Hiệp</v>
          </cell>
          <cell r="AD165" t="str">
            <v>Công ty cổ phần dược liệu Ninh Hiệp</v>
          </cell>
          <cell r="AE165" t="str">
            <v>Kg</v>
          </cell>
          <cell r="AF165">
            <v>1382000</v>
          </cell>
          <cell r="AG165">
            <v>732</v>
          </cell>
          <cell r="AH165">
            <v>1011624000</v>
          </cell>
          <cell r="AI165">
            <v>0</v>
          </cell>
          <cell r="AJ165">
            <v>1011624000</v>
          </cell>
          <cell r="AK165" t="str">
            <v/>
          </cell>
          <cell r="AL165">
            <v>0</v>
          </cell>
          <cell r="AR165">
            <v>0</v>
          </cell>
          <cell r="AT165">
            <v>1011624000</v>
          </cell>
          <cell r="AU165">
            <v>1</v>
          </cell>
          <cell r="AV165">
            <v>1</v>
          </cell>
          <cell r="AW165" t="str">
            <v/>
          </cell>
          <cell r="AX165">
            <v>0</v>
          </cell>
          <cell r="AY165">
            <v>89</v>
          </cell>
          <cell r="BB165">
            <v>1</v>
          </cell>
          <cell r="BC165" t="str">
            <v/>
          </cell>
          <cell r="BE165" t="str">
            <v/>
          </cell>
          <cell r="BF165">
            <v>1</v>
          </cell>
        </row>
        <row r="166">
          <cell r="A166" t="str">
            <v>PP2400484292vn0106565962</v>
          </cell>
          <cell r="B166" t="str">
            <v>TAM</v>
          </cell>
          <cell r="C166">
            <v>162</v>
          </cell>
          <cell r="D166" t="str">
            <v>PP2400484292</v>
          </cell>
          <cell r="E166">
            <v>80</v>
          </cell>
          <cell r="F166" t="str">
            <v>Thảo quyết minh</v>
          </cell>
          <cell r="G166" t="str">
            <v>2</v>
          </cell>
          <cell r="H166" t="str">
            <v>Hạt già đã phơi hay sấy khô của cây Thảo quyết minh</v>
          </cell>
          <cell r="I166" t="str">
            <v>Semen Cassiae torae</v>
          </cell>
          <cell r="J166" t="str">
            <v>Phức chế</v>
          </cell>
          <cell r="K166" t="str">
            <v>DĐVN V hoặc TCCS</v>
          </cell>
          <cell r="L166" t="str">
            <v>Kg</v>
          </cell>
          <cell r="M166">
            <v>179</v>
          </cell>
          <cell r="N166">
            <v>118000</v>
          </cell>
          <cell r="O166">
            <v>21122000</v>
          </cell>
          <cell r="P166" t="str">
            <v>vn0106565962</v>
          </cell>
          <cell r="Q166" t="str">
            <v>CÔNG TY CỔ PHẦN DƯỢC LIỆU NINH HIỆP</v>
          </cell>
          <cell r="R166" t="str">
            <v>PP2400484292</v>
          </cell>
          <cell r="S166">
            <v>80</v>
          </cell>
          <cell r="T166" t="str">
            <v>Thảo quyết minh</v>
          </cell>
          <cell r="U166" t="str">
            <v>Hạt già đã phơi hay sấy khô của cây Thảo quyết minh</v>
          </cell>
          <cell r="V166" t="str">
            <v>Semen Cassiae torae</v>
          </cell>
          <cell r="W166" t="str">
            <v>Phức chế</v>
          </cell>
          <cell r="X166" t="str">
            <v>Túi kín PE, 1-5kg</v>
          </cell>
          <cell r="Y166">
            <v>2</v>
          </cell>
          <cell r="Z166" t="str">
            <v>24 tháng</v>
          </cell>
          <cell r="AA166" t="str">
            <v>N</v>
          </cell>
          <cell r="AB166" t="str">
            <v>VCT-00302-22</v>
          </cell>
          <cell r="AC166" t="str">
            <v>Công ty cổ phần dược phẩm Bắc Ninh</v>
          </cell>
          <cell r="AD166" t="str">
            <v>Công ty cổ phần dược liệu Ninh Hiệp</v>
          </cell>
          <cell r="AE166" t="str">
            <v>Kg</v>
          </cell>
          <cell r="AF166">
            <v>112000</v>
          </cell>
          <cell r="AG166">
            <v>179</v>
          </cell>
          <cell r="AH166">
            <v>20048000</v>
          </cell>
          <cell r="AI166">
            <v>0</v>
          </cell>
          <cell r="AJ166">
            <v>20048000</v>
          </cell>
          <cell r="AK166" t="str">
            <v/>
          </cell>
          <cell r="AL166">
            <v>0</v>
          </cell>
          <cell r="AR166">
            <v>0</v>
          </cell>
          <cell r="AT166">
            <v>20048000</v>
          </cell>
          <cell r="AU166">
            <v>1</v>
          </cell>
          <cell r="AV166">
            <v>1</v>
          </cell>
          <cell r="AW166" t="str">
            <v/>
          </cell>
          <cell r="AX166">
            <v>0</v>
          </cell>
          <cell r="AY166">
            <v>91</v>
          </cell>
          <cell r="BB166">
            <v>1</v>
          </cell>
          <cell r="BC166" t="str">
            <v/>
          </cell>
          <cell r="BE166" t="str">
            <v/>
          </cell>
          <cell r="BF166">
            <v>1</v>
          </cell>
        </row>
        <row r="167">
          <cell r="A167" t="str">
            <v>PP2400484297vn0106565962</v>
          </cell>
          <cell r="B167" t="str">
            <v>TAM</v>
          </cell>
          <cell r="C167">
            <v>163</v>
          </cell>
          <cell r="D167" t="str">
            <v>PP2400484297</v>
          </cell>
          <cell r="E167">
            <v>85</v>
          </cell>
          <cell r="F167" t="str">
            <v>Thương truật</v>
          </cell>
          <cell r="G167" t="str">
            <v>2</v>
          </cell>
          <cell r="H167" t="str">
            <v>Thân rễ phơi khô của cây Mao thương truật</v>
          </cell>
          <cell r="I167" t="str">
            <v>Rhizoma Atractylodis</v>
          </cell>
          <cell r="J167" t="str">
            <v>Sơ chế</v>
          </cell>
          <cell r="K167" t="str">
            <v>DĐVN V hoặc TCCS</v>
          </cell>
          <cell r="L167" t="str">
            <v>Kg</v>
          </cell>
          <cell r="M167">
            <v>339</v>
          </cell>
          <cell r="N167">
            <v>906000</v>
          </cell>
          <cell r="O167">
            <v>307134000</v>
          </cell>
          <cell r="P167" t="str">
            <v>vn0106565962</v>
          </cell>
          <cell r="Q167" t="str">
            <v>CÔNG TY CỔ PHẦN DƯỢC LIỆU NINH HIỆP</v>
          </cell>
          <cell r="R167" t="str">
            <v>PP2400484297</v>
          </cell>
          <cell r="S167">
            <v>85</v>
          </cell>
          <cell r="T167" t="str">
            <v>Thương truật</v>
          </cell>
          <cell r="U167" t="str">
            <v>Thân rễ phơi khô của cây Mao thương truật</v>
          </cell>
          <cell r="V167" t="str">
            <v>Rhizoma Atractylodis</v>
          </cell>
          <cell r="W167" t="str">
            <v>Sơ chế</v>
          </cell>
          <cell r="X167" t="str">
            <v>Túi kín PE, 1-5kg</v>
          </cell>
          <cell r="Y167">
            <v>2</v>
          </cell>
          <cell r="Z167" t="str">
            <v>24 tháng</v>
          </cell>
          <cell r="AA167" t="str">
            <v>B</v>
          </cell>
          <cell r="AB167" t="str">
            <v>VCT-00389-23</v>
          </cell>
          <cell r="AC167" t="str">
            <v>Công ty cổ phần dược phẩm Bắc Ninh</v>
          </cell>
          <cell r="AD167" t="str">
            <v>Công ty cổ phần dược liệu Ninh Hiệp</v>
          </cell>
          <cell r="AE167" t="str">
            <v>Kg</v>
          </cell>
          <cell r="AF167">
            <v>816000</v>
          </cell>
          <cell r="AG167">
            <v>339</v>
          </cell>
          <cell r="AH167">
            <v>276624000</v>
          </cell>
          <cell r="AI167">
            <v>0</v>
          </cell>
          <cell r="AJ167">
            <v>276624000</v>
          </cell>
          <cell r="AK167" t="str">
            <v/>
          </cell>
          <cell r="AL167">
            <v>0</v>
          </cell>
          <cell r="AR167">
            <v>0</v>
          </cell>
          <cell r="AT167">
            <v>276624000</v>
          </cell>
          <cell r="AU167">
            <v>1</v>
          </cell>
          <cell r="AV167">
            <v>1</v>
          </cell>
          <cell r="AW167" t="str">
            <v/>
          </cell>
          <cell r="AX167">
            <v>0</v>
          </cell>
          <cell r="AY167">
            <v>89</v>
          </cell>
          <cell r="BB167">
            <v>1</v>
          </cell>
          <cell r="BC167" t="str">
            <v/>
          </cell>
          <cell r="BE167" t="str">
            <v/>
          </cell>
          <cell r="BF167">
            <v>1</v>
          </cell>
        </row>
        <row r="168">
          <cell r="A168" t="str">
            <v>PP2400484299vn0106565962</v>
          </cell>
          <cell r="B168" t="str">
            <v>TAM</v>
          </cell>
          <cell r="C168">
            <v>164</v>
          </cell>
          <cell r="D168" t="str">
            <v>PP2400484299</v>
          </cell>
          <cell r="E168">
            <v>87</v>
          </cell>
          <cell r="F168" t="str">
            <v>Tục đoạn</v>
          </cell>
          <cell r="G168" t="str">
            <v>2</v>
          </cell>
          <cell r="H168" t="str">
            <v>Rễ phơi hoặc sấy khô của cây Tục đoạn</v>
          </cell>
          <cell r="I168" t="str">
            <v>Radix Dipsaci</v>
          </cell>
          <cell r="J168" t="str">
            <v>Sơ chế</v>
          </cell>
          <cell r="K168" t="str">
            <v>DĐVN V hoặc TCCS</v>
          </cell>
          <cell r="L168" t="str">
            <v>Kg</v>
          </cell>
          <cell r="M168">
            <v>360</v>
          </cell>
          <cell r="N168">
            <v>454965</v>
          </cell>
          <cell r="O168">
            <v>163787400</v>
          </cell>
          <cell r="P168" t="str">
            <v>vn0106565962</v>
          </cell>
          <cell r="Q168" t="str">
            <v>CÔNG TY CỔ PHẦN DƯỢC LIỆU NINH HIỆP</v>
          </cell>
          <cell r="R168" t="str">
            <v>PP2400484299</v>
          </cell>
          <cell r="S168">
            <v>87</v>
          </cell>
          <cell r="T168" t="str">
            <v>Tục đoạn</v>
          </cell>
          <cell r="U168" t="str">
            <v>Rễ phơi hoặc sấy khô của cây Tục đoạn</v>
          </cell>
          <cell r="V168" t="str">
            <v>Radix Dipsaci</v>
          </cell>
          <cell r="W168" t="str">
            <v>Sơ chế</v>
          </cell>
          <cell r="X168" t="str">
            <v>Túi kín PE, 1-5kg</v>
          </cell>
          <cell r="Y168">
            <v>2</v>
          </cell>
          <cell r="Z168" t="str">
            <v>24 tháng</v>
          </cell>
          <cell r="AA168" t="str">
            <v>N</v>
          </cell>
          <cell r="AB168" t="str">
            <v>VCT-00387-23</v>
          </cell>
          <cell r="AC168" t="str">
            <v>Công ty cổ phần dược phẩm Bắc Ninh</v>
          </cell>
          <cell r="AD168" t="str">
            <v>Công ty cổ phần dược liệu Ninh Hiệp</v>
          </cell>
          <cell r="AE168" t="str">
            <v>Kg</v>
          </cell>
          <cell r="AF168">
            <v>438000</v>
          </cell>
          <cell r="AG168">
            <v>360</v>
          </cell>
          <cell r="AH168">
            <v>157680000</v>
          </cell>
          <cell r="AI168">
            <v>0</v>
          </cell>
          <cell r="AJ168">
            <v>157680000</v>
          </cell>
          <cell r="AK168" t="str">
            <v/>
          </cell>
          <cell r="AL168">
            <v>0</v>
          </cell>
          <cell r="AR168">
            <v>0</v>
          </cell>
          <cell r="AT168">
            <v>157680000</v>
          </cell>
          <cell r="AU168">
            <v>2</v>
          </cell>
          <cell r="AV168">
            <v>2</v>
          </cell>
          <cell r="AW168" t="str">
            <v/>
          </cell>
          <cell r="AX168">
            <v>0</v>
          </cell>
          <cell r="AY168">
            <v>91</v>
          </cell>
          <cell r="BB168">
            <v>2</v>
          </cell>
          <cell r="BC168" t="str">
            <v/>
          </cell>
          <cell r="BE168" t="str">
            <v/>
          </cell>
          <cell r="BF168">
            <v>2</v>
          </cell>
        </row>
        <row r="169">
          <cell r="A169" t="str">
            <v>PP2400484304vn0106565962</v>
          </cell>
          <cell r="B169" t="str">
            <v>TAM</v>
          </cell>
          <cell r="C169">
            <v>165</v>
          </cell>
          <cell r="D169" t="str">
            <v>PP2400484304</v>
          </cell>
          <cell r="E169">
            <v>92</v>
          </cell>
          <cell r="F169" t="str">
            <v>Ý dĩ</v>
          </cell>
          <cell r="G169" t="str">
            <v>2</v>
          </cell>
          <cell r="H169" t="str">
            <v>Hạt của quả chín đã phơi hay sấy khô của cây Ý dĩ</v>
          </cell>
          <cell r="I169" t="str">
            <v>Semen Coicis</v>
          </cell>
          <cell r="J169" t="str">
            <v>Phức chế</v>
          </cell>
          <cell r="K169" t="str">
            <v>DĐVN V hoặc TCCS</v>
          </cell>
          <cell r="L169" t="str">
            <v>Kg</v>
          </cell>
          <cell r="M169">
            <v>696</v>
          </cell>
          <cell r="N169">
            <v>187950</v>
          </cell>
          <cell r="O169">
            <v>130813200</v>
          </cell>
          <cell r="P169" t="str">
            <v>vn0106565962</v>
          </cell>
          <cell r="Q169" t="str">
            <v>CÔNG TY CỔ PHẦN DƯỢC LIỆU NINH HIỆP</v>
          </cell>
          <cell r="R169" t="str">
            <v>PP2400484304</v>
          </cell>
          <cell r="S169">
            <v>92</v>
          </cell>
          <cell r="T169" t="str">
            <v>Ý dĩ</v>
          </cell>
          <cell r="U169" t="str">
            <v>Hạt của quả chín đã phơi hay sấy khô của cây Ý dĩ</v>
          </cell>
          <cell r="V169" t="str">
            <v>Semen Coicis</v>
          </cell>
          <cell r="W169" t="str">
            <v>Phức chế</v>
          </cell>
          <cell r="X169" t="str">
            <v>Túi kín PE, 1-5kg</v>
          </cell>
          <cell r="Y169">
            <v>2</v>
          </cell>
          <cell r="Z169" t="str">
            <v>18 tháng</v>
          </cell>
          <cell r="AA169" t="str">
            <v>B</v>
          </cell>
          <cell r="AB169" t="str">
            <v>VCT-00342-22</v>
          </cell>
          <cell r="AC169" t="str">
            <v>Công ty cổ phần dược phẩm Bắc Ninh</v>
          </cell>
          <cell r="AD169" t="str">
            <v>Công ty cổ phần dược liệu Ninh Hiệp</v>
          </cell>
          <cell r="AE169" t="str">
            <v>Kg</v>
          </cell>
          <cell r="AF169">
            <v>152000</v>
          </cell>
          <cell r="AG169">
            <v>696</v>
          </cell>
          <cell r="AH169">
            <v>105792000</v>
          </cell>
          <cell r="AI169">
            <v>0</v>
          </cell>
          <cell r="AJ169">
            <v>105792000</v>
          </cell>
          <cell r="AK169" t="str">
            <v/>
          </cell>
          <cell r="AL169">
            <v>0</v>
          </cell>
          <cell r="AR169">
            <v>0</v>
          </cell>
          <cell r="AT169">
            <v>105792000</v>
          </cell>
          <cell r="AU169">
            <v>1</v>
          </cell>
          <cell r="AV169">
            <v>1</v>
          </cell>
          <cell r="AW169" t="str">
            <v/>
          </cell>
          <cell r="AX169">
            <v>0</v>
          </cell>
          <cell r="AY169">
            <v>89</v>
          </cell>
          <cell r="BB169">
            <v>1</v>
          </cell>
          <cell r="BC169" t="str">
            <v/>
          </cell>
          <cell r="BE169" t="str">
            <v/>
          </cell>
          <cell r="BF169">
            <v>1</v>
          </cell>
        </row>
        <row r="170">
          <cell r="A170" t="str">
            <v>PP2400484241vn0302560110</v>
          </cell>
          <cell r="B170" t="str">
            <v>NGOC</v>
          </cell>
          <cell r="C170">
            <v>166</v>
          </cell>
          <cell r="D170" t="str">
            <v>PP2400484241</v>
          </cell>
          <cell r="E170">
            <v>29</v>
          </cell>
          <cell r="F170" t="str">
            <v>Độc hoạt</v>
          </cell>
          <cell r="G170" t="str">
            <v>2</v>
          </cell>
          <cell r="H170" t="str">
            <v>Rễ phơi hay sấy khô của cây Độc hoạt</v>
          </cell>
          <cell r="I170" t="str">
            <v>Radix Angelicae pubescentis</v>
          </cell>
          <cell r="J170" t="str">
            <v>Sơ chế</v>
          </cell>
          <cell r="K170" t="str">
            <v>DĐVN V hoặc TCCS</v>
          </cell>
          <cell r="L170" t="str">
            <v>Kg</v>
          </cell>
          <cell r="M170">
            <v>1094</v>
          </cell>
          <cell r="N170">
            <v>388500</v>
          </cell>
          <cell r="O170">
            <v>425019000</v>
          </cell>
          <cell r="P170" t="str">
            <v>vn0302560110</v>
          </cell>
          <cell r="Q170" t="str">
            <v>CÔNG TY CỔ PHẦN DƯỢC PHẨM OPC</v>
          </cell>
          <cell r="R170" t="str">
            <v>PP2400484241</v>
          </cell>
          <cell r="S170">
            <v>29</v>
          </cell>
          <cell r="T170" t="str">
            <v>Độc hoạt</v>
          </cell>
          <cell r="U170" t="str">
            <v>Rễ phơi hay sấy khô của cây Độc hoạt</v>
          </cell>
          <cell r="V170" t="str">
            <v>Radix Angelicae pubescentis</v>
          </cell>
          <cell r="W170" t="str">
            <v>Sơ chế</v>
          </cell>
          <cell r="X170" t="str">
            <v>Bao PE 1-5 kg hàn kín</v>
          </cell>
          <cell r="Y170">
            <v>2</v>
          </cell>
          <cell r="Z170" t="str">
            <v>24 tháng</v>
          </cell>
          <cell r="AA170" t="str">
            <v>Băc</v>
          </cell>
          <cell r="AB170" t="str">
            <v>VCT-00205-22</v>
          </cell>
          <cell r="AC170" t="str">
            <v>Chi Nhánh Công Ty Cổ Phần  Dược Phẩm OPC tại Bình Dương - Nhà Máy Dược Phẩm OPC.</v>
          </cell>
          <cell r="AD170" t="str">
            <v>Công Ty CPDP OPC</v>
          </cell>
          <cell r="AE170" t="str">
            <v>Kg</v>
          </cell>
          <cell r="AF170">
            <v>346500</v>
          </cell>
          <cell r="AG170">
            <v>1094</v>
          </cell>
          <cell r="AH170">
            <v>379071000</v>
          </cell>
          <cell r="AI170">
            <v>0</v>
          </cell>
          <cell r="AJ170">
            <v>379071000</v>
          </cell>
          <cell r="AK170" t="str">
            <v/>
          </cell>
          <cell r="AL170">
            <v>0</v>
          </cell>
          <cell r="AR170">
            <v>0</v>
          </cell>
          <cell r="AT170">
            <v>379071000</v>
          </cell>
          <cell r="AU170">
            <v>3</v>
          </cell>
          <cell r="AV170">
            <v>3</v>
          </cell>
          <cell r="AW170" t="str">
            <v/>
          </cell>
          <cell r="AX170">
            <v>0</v>
          </cell>
          <cell r="AY170">
            <v>89</v>
          </cell>
          <cell r="BB170">
            <v>3</v>
          </cell>
          <cell r="BC170" t="str">
            <v/>
          </cell>
          <cell r="BE170" t="str">
            <v/>
          </cell>
          <cell r="BF170">
            <v>3</v>
          </cell>
        </row>
        <row r="171">
          <cell r="A171" t="str">
            <v>PP2400484246vn0302560110</v>
          </cell>
          <cell r="B171" t="str">
            <v>NGOC</v>
          </cell>
          <cell r="C171">
            <v>167</v>
          </cell>
          <cell r="D171" t="str">
            <v>PP2400484246</v>
          </cell>
          <cell r="E171">
            <v>34</v>
          </cell>
          <cell r="F171" t="str">
            <v>Hoàng kỳ (Bạch kỳ)</v>
          </cell>
          <cell r="G171" t="str">
            <v>2</v>
          </cell>
          <cell r="H171" t="str">
            <v>Rễ  phơi hay sấy khô của cây Hoàng kỳ</v>
          </cell>
          <cell r="I171" t="str">
            <v>Radix Astragali membranacei</v>
          </cell>
          <cell r="J171" t="str">
            <v>Phức chế</v>
          </cell>
          <cell r="K171" t="str">
            <v>DĐVN V hoặc TCCS</v>
          </cell>
          <cell r="L171" t="str">
            <v>Kg</v>
          </cell>
          <cell r="M171">
            <v>1544</v>
          </cell>
          <cell r="N171">
            <v>457800</v>
          </cell>
          <cell r="O171">
            <v>706843200</v>
          </cell>
          <cell r="P171" t="str">
            <v>vn0302560110</v>
          </cell>
          <cell r="Q171" t="str">
            <v>CÔNG TY CỔ PHẦN DƯỢC PHẨM OPC</v>
          </cell>
          <cell r="R171" t="str">
            <v>PP2400484246</v>
          </cell>
          <cell r="S171">
            <v>34</v>
          </cell>
          <cell r="T171" t="str">
            <v>Hoàng kỳ (Bạch kỳ)</v>
          </cell>
          <cell r="U171" t="str">
            <v>Rễ  phơi hay sấy khô của cây Hoàng kỳ</v>
          </cell>
          <cell r="V171" t="str">
            <v>Radix Astragali membranacei</v>
          </cell>
          <cell r="W171" t="str">
            <v>Phức chế</v>
          </cell>
          <cell r="X171" t="str">
            <v>Bao PE 1-5 kg hàn kín</v>
          </cell>
          <cell r="Y171">
            <v>2</v>
          </cell>
          <cell r="Z171" t="str">
            <v>24 tháng</v>
          </cell>
          <cell r="AA171" t="str">
            <v>Băc</v>
          </cell>
          <cell r="AB171" t="str">
            <v>VCT-00287-22</v>
          </cell>
          <cell r="AC171" t="str">
            <v>Chi Nhánh Công Ty Cổ Phần  Dược Phẩm OPC tại Bình Dương - Nhà Máy Dược Phẩm OPC.</v>
          </cell>
          <cell r="AD171" t="str">
            <v>Công Ty CPDP OPC</v>
          </cell>
          <cell r="AE171" t="str">
            <v>Kg</v>
          </cell>
          <cell r="AF171">
            <v>441000</v>
          </cell>
          <cell r="AG171">
            <v>1544</v>
          </cell>
          <cell r="AH171">
            <v>680904000</v>
          </cell>
          <cell r="AI171">
            <v>0</v>
          </cell>
          <cell r="AJ171">
            <v>680904000</v>
          </cell>
          <cell r="AK171" t="str">
            <v/>
          </cell>
          <cell r="AL171">
            <v>0</v>
          </cell>
          <cell r="AR171">
            <v>0</v>
          </cell>
          <cell r="AT171">
            <v>680904000</v>
          </cell>
          <cell r="AU171">
            <v>1</v>
          </cell>
          <cell r="AV171">
            <v>1</v>
          </cell>
          <cell r="AW171" t="str">
            <v/>
          </cell>
          <cell r="AX171">
            <v>0</v>
          </cell>
          <cell r="AY171">
            <v>89</v>
          </cell>
          <cell r="BB171">
            <v>1</v>
          </cell>
          <cell r="BC171" t="str">
            <v/>
          </cell>
          <cell r="BE171" t="str">
            <v/>
          </cell>
          <cell r="BF171">
            <v>1</v>
          </cell>
        </row>
        <row r="172">
          <cell r="A172" t="str">
            <v>PP2400484276vn0302560110</v>
          </cell>
          <cell r="B172" t="str">
            <v>NGOC</v>
          </cell>
          <cell r="C172">
            <v>168</v>
          </cell>
          <cell r="D172" t="str">
            <v>PP2400484276</v>
          </cell>
          <cell r="E172">
            <v>64</v>
          </cell>
          <cell r="F172" t="str">
            <v>Phòng phong</v>
          </cell>
          <cell r="G172" t="str">
            <v>2</v>
          </cell>
          <cell r="H172" t="str">
            <v>Rễ đã được phơi khô của cây Phòng phong</v>
          </cell>
          <cell r="I172" t="str">
            <v>Radix Saposhnikoviae divaricatae</v>
          </cell>
          <cell r="J172" t="str">
            <v>Sơ chế</v>
          </cell>
          <cell r="K172" t="str">
            <v>DĐVN V hoặc TCCS</v>
          </cell>
          <cell r="L172" t="str">
            <v>Kg</v>
          </cell>
          <cell r="M172">
            <v>684</v>
          </cell>
          <cell r="N172">
            <v>1685000</v>
          </cell>
          <cell r="O172">
            <v>1152540000</v>
          </cell>
          <cell r="P172" t="str">
            <v>vn0302560110</v>
          </cell>
          <cell r="Q172" t="str">
            <v>CÔNG TY CỔ PHẦN DƯỢC PHẨM OPC</v>
          </cell>
          <cell r="R172" t="str">
            <v>PP2400484276</v>
          </cell>
          <cell r="S172">
            <v>64</v>
          </cell>
          <cell r="T172" t="str">
            <v>Phòng phong</v>
          </cell>
          <cell r="U172" t="str">
            <v>Rễ đã được phơi khô của cây Phòng phong</v>
          </cell>
          <cell r="V172" t="str">
            <v>Radix Saposhnikoviae divaricatae</v>
          </cell>
          <cell r="W172" t="str">
            <v>Sơ chế</v>
          </cell>
          <cell r="X172" t="str">
            <v>Bao PE 1-5 kg hàn kín</v>
          </cell>
          <cell r="Y172">
            <v>2</v>
          </cell>
          <cell r="Z172" t="str">
            <v>24 tháng</v>
          </cell>
          <cell r="AA172" t="str">
            <v>Băc</v>
          </cell>
          <cell r="AB172" t="str">
            <v>VCT-00405-23</v>
          </cell>
          <cell r="AC172" t="str">
            <v>Chi Nhánh Công Ty Cổ Phần  Dược Phẩm OPC tại Bình Dương - Nhà Máy Dược Phẩm OPC.</v>
          </cell>
          <cell r="AD172" t="str">
            <v>Công Ty CPDP OPC</v>
          </cell>
          <cell r="AE172" t="str">
            <v>Kg</v>
          </cell>
          <cell r="AF172">
            <v>1428000</v>
          </cell>
          <cell r="AG172">
            <v>684</v>
          </cell>
          <cell r="AH172">
            <v>976752000</v>
          </cell>
          <cell r="AI172">
            <v>0</v>
          </cell>
          <cell r="AJ172">
            <v>976752000</v>
          </cell>
          <cell r="AK172" t="str">
            <v/>
          </cell>
          <cell r="AL172">
            <v>0</v>
          </cell>
          <cell r="AR172">
            <v>0</v>
          </cell>
          <cell r="AT172">
            <v>976752000</v>
          </cell>
          <cell r="AU172">
            <v>3</v>
          </cell>
          <cell r="AV172">
            <v>3</v>
          </cell>
          <cell r="AW172" t="str">
            <v/>
          </cell>
          <cell r="AX172">
            <v>0</v>
          </cell>
          <cell r="AY172">
            <v>89</v>
          </cell>
          <cell r="BB172">
            <v>3</v>
          </cell>
          <cell r="BC172" t="str">
            <v/>
          </cell>
          <cell r="BE172" t="str">
            <v/>
          </cell>
          <cell r="BF172">
            <v>3</v>
          </cell>
        </row>
        <row r="173">
          <cell r="A173" t="str">
            <v>PP2400484218vn1000350567</v>
          </cell>
          <cell r="B173" t="str">
            <v>NGOC</v>
          </cell>
          <cell r="C173">
            <v>169</v>
          </cell>
          <cell r="D173" t="str">
            <v>PP2400484218</v>
          </cell>
          <cell r="E173">
            <v>6</v>
          </cell>
          <cell r="F173" t="str">
            <v>Bạch truật</v>
          </cell>
          <cell r="G173" t="str">
            <v>2</v>
          </cell>
          <cell r="H173" t="str">
            <v>Thân rễ phơi hay sấy khô của cây Bạch Truật</v>
          </cell>
          <cell r="I173" t="str">
            <v>Rhizoma Atractylodis macrocephalae</v>
          </cell>
          <cell r="J173" t="str">
            <v>Phức chế</v>
          </cell>
          <cell r="K173" t="str">
            <v>DĐVN V hoặc TCCS</v>
          </cell>
          <cell r="L173" t="str">
            <v>Kg</v>
          </cell>
          <cell r="M173">
            <v>1164</v>
          </cell>
          <cell r="N173">
            <v>535500</v>
          </cell>
          <cell r="O173">
            <v>623322000</v>
          </cell>
          <cell r="P173" t="str">
            <v>vn1000350567</v>
          </cell>
          <cell r="Q173" t="str">
            <v>CÔNG TY CỔ PHẦN THƯƠNG MẠI DƯỢC VẬT TƯ Y TẾ KHẢI HÀ</v>
          </cell>
          <cell r="R173" t="str">
            <v>PP2400484218</v>
          </cell>
          <cell r="S173">
            <v>6</v>
          </cell>
          <cell r="T173" t="str">
            <v>Bạch truật</v>
          </cell>
          <cell r="U173" t="str">
            <v>Thân rễ phơi hay sấy khô của cây Bạch Truật</v>
          </cell>
          <cell r="V173" t="str">
            <v>Rhizoma Atractylodis macrocephalae</v>
          </cell>
          <cell r="W173" t="str">
            <v>Phức chế</v>
          </cell>
          <cell r="X173" t="str">
            <v>Gói 1kg, 2kg, 3kg, 5kg, 10kg, 20kg, 25kg</v>
          </cell>
          <cell r="Y173">
            <v>2</v>
          </cell>
          <cell r="Z173" t="str">
            <v>24 tháng</v>
          </cell>
          <cell r="AA173" t="str">
            <v>B</v>
          </cell>
          <cell r="AB173" t="str">
            <v>VCT-00214-22</v>
          </cell>
          <cell r="AC173" t="str">
            <v>Công ty CPTM dược VTYT Khải Hà</v>
          </cell>
          <cell r="AD173" t="str">
            <v>Công ty CPTM dược VTYT Khải Hà</v>
          </cell>
          <cell r="AE173" t="str">
            <v>Kg</v>
          </cell>
          <cell r="AF173">
            <v>530000</v>
          </cell>
          <cell r="AG173">
            <v>1164</v>
          </cell>
          <cell r="AH173">
            <v>616920000</v>
          </cell>
          <cell r="AI173">
            <v>0</v>
          </cell>
          <cell r="AJ173">
            <v>616920000</v>
          </cell>
          <cell r="AK173" t="str">
            <v/>
          </cell>
          <cell r="AL173">
            <v>0</v>
          </cell>
          <cell r="AR173">
            <v>0</v>
          </cell>
          <cell r="AT173">
            <v>616920000</v>
          </cell>
          <cell r="AU173">
            <v>3</v>
          </cell>
          <cell r="AV173">
            <v>3</v>
          </cell>
          <cell r="AW173" t="str">
            <v/>
          </cell>
          <cell r="AX173">
            <v>0</v>
          </cell>
          <cell r="AY173">
            <v>91</v>
          </cell>
          <cell r="BB173">
            <v>3</v>
          </cell>
          <cell r="BC173" t="str">
            <v/>
          </cell>
          <cell r="BE173" t="str">
            <v/>
          </cell>
          <cell r="BF173">
            <v>3</v>
          </cell>
        </row>
        <row r="174">
          <cell r="A174" t="str">
            <v>PP2400484238vn1000350567</v>
          </cell>
          <cell r="B174" t="str">
            <v>NGOC</v>
          </cell>
          <cell r="C174">
            <v>170</v>
          </cell>
          <cell r="D174" t="str">
            <v>PP2400484238</v>
          </cell>
          <cell r="E174">
            <v>26</v>
          </cell>
          <cell r="F174" t="str">
            <v>Dây đau xương</v>
          </cell>
          <cell r="G174" t="str">
            <v>2</v>
          </cell>
          <cell r="H174" t="str">
            <v>Thân đã thái thành phiến đã phơi hay sấy khô của cây Dây đau xương</v>
          </cell>
          <cell r="I174" t="str">
            <v>Caulis Tinosporae tomentosae</v>
          </cell>
          <cell r="J174" t="str">
            <v>Sơ chế</v>
          </cell>
          <cell r="K174" t="str">
            <v>DĐVN V hoặc TCCS</v>
          </cell>
          <cell r="L174" t="str">
            <v>Kg</v>
          </cell>
          <cell r="M174">
            <v>618</v>
          </cell>
          <cell r="N174">
            <v>81900</v>
          </cell>
          <cell r="O174">
            <v>50614200</v>
          </cell>
          <cell r="P174" t="str">
            <v>vn1000350567</v>
          </cell>
          <cell r="Q174" t="str">
            <v>CÔNG TY CỔ PHẦN THƯƠNG MẠI DƯỢC VẬT TƯ Y TẾ KHẢI HÀ</v>
          </cell>
          <cell r="R174" t="str">
            <v>PP2400484238</v>
          </cell>
          <cell r="S174">
            <v>26</v>
          </cell>
          <cell r="T174" t="str">
            <v>Dây đau xương</v>
          </cell>
          <cell r="U174" t="str">
            <v>Thân đã thái thành phiến đã phơi hay sấy khô của cây Dây đau xương</v>
          </cell>
          <cell r="V174" t="str">
            <v>Caulis Tinosporae tomentosae</v>
          </cell>
          <cell r="W174" t="str">
            <v>Sơ chế</v>
          </cell>
          <cell r="X174" t="str">
            <v>Gói 1kg, 2kg, 3kg, 5kg, 10kg, 20kg, 25kg</v>
          </cell>
          <cell r="Y174">
            <v>2</v>
          </cell>
          <cell r="Z174" t="str">
            <v>24 tháng</v>
          </cell>
          <cell r="AA174" t="str">
            <v>N</v>
          </cell>
          <cell r="AB174" t="str">
            <v>VCT-00514-24</v>
          </cell>
          <cell r="AC174" t="str">
            <v>Công ty CPTM dược VTYT Khải Hà</v>
          </cell>
          <cell r="AD174" t="str">
            <v>Công ty CPTM dược VTYT Khải Hà</v>
          </cell>
          <cell r="AE174" t="str">
            <v>Kg</v>
          </cell>
          <cell r="AF174">
            <v>77000</v>
          </cell>
          <cell r="AG174">
            <v>618</v>
          </cell>
          <cell r="AH174">
            <v>47586000</v>
          </cell>
          <cell r="AI174">
            <v>0</v>
          </cell>
          <cell r="AJ174">
            <v>47586000</v>
          </cell>
          <cell r="AK174" t="str">
            <v/>
          </cell>
          <cell r="AL174">
            <v>0</v>
          </cell>
          <cell r="AR174">
            <v>0</v>
          </cell>
          <cell r="AT174">
            <v>47586000</v>
          </cell>
          <cell r="AU174">
            <v>3</v>
          </cell>
          <cell r="AV174">
            <v>3</v>
          </cell>
          <cell r="AW174" t="str">
            <v/>
          </cell>
          <cell r="AX174">
            <v>1</v>
          </cell>
          <cell r="AY174">
            <v>93</v>
          </cell>
          <cell r="BB174">
            <v>0</v>
          </cell>
          <cell r="BC174" t="str">
            <v/>
          </cell>
          <cell r="BE174" t="str">
            <v/>
          </cell>
          <cell r="BF174">
            <v>0</v>
          </cell>
        </row>
        <row r="175">
          <cell r="A175" t="str">
            <v>PP2400484244vn1000350567</v>
          </cell>
          <cell r="B175" t="str">
            <v>NGOC</v>
          </cell>
          <cell r="C175">
            <v>171</v>
          </cell>
          <cell r="D175" t="str">
            <v>PP2400484244</v>
          </cell>
          <cell r="E175">
            <v>32</v>
          </cell>
          <cell r="F175" t="str">
            <v>Hà thủ ô đỏ</v>
          </cell>
          <cell r="G175" t="str">
            <v>2</v>
          </cell>
          <cell r="H175" t="str">
            <v>Rễ củ  phơi hay sấy khô của cây Hà thủ ô đỏ</v>
          </cell>
          <cell r="I175" t="str">
            <v>Radix Fallopiae multiflorae</v>
          </cell>
          <cell r="J175" t="str">
            <v>Phức chế</v>
          </cell>
          <cell r="K175" t="str">
            <v>DĐVN V hoặc TCCS</v>
          </cell>
          <cell r="L175" t="str">
            <v>Kg</v>
          </cell>
          <cell r="M175">
            <v>958</v>
          </cell>
          <cell r="N175">
            <v>449925</v>
          </cell>
          <cell r="O175">
            <v>431028150</v>
          </cell>
          <cell r="P175" t="str">
            <v>vn1000350567</v>
          </cell>
          <cell r="Q175" t="str">
            <v>CÔNG TY CỔ PHẦN THƯƠNG MẠI DƯỢC VẬT TƯ Y TẾ KHẢI HÀ</v>
          </cell>
          <cell r="R175" t="str">
            <v>PP2400484244</v>
          </cell>
          <cell r="S175">
            <v>32</v>
          </cell>
          <cell r="T175" t="str">
            <v>Hà thủ ô đỏ</v>
          </cell>
          <cell r="U175" t="str">
            <v>Rễ củ  phơi hay sấy khô của cây Hà thủ ô đỏ</v>
          </cell>
          <cell r="V175" t="str">
            <v>Radix Fallopiae multiflorae</v>
          </cell>
          <cell r="W175" t="str">
            <v>Phức chế</v>
          </cell>
          <cell r="X175" t="str">
            <v>Gói 1kg, 2kg, 3kg, 5kg, 10kg, 20kg, 25kg</v>
          </cell>
          <cell r="Y175">
            <v>2</v>
          </cell>
          <cell r="Z175" t="str">
            <v>24 tháng</v>
          </cell>
          <cell r="AA175" t="str">
            <v>B</v>
          </cell>
          <cell r="AB175" t="str">
            <v>VCT-00216-22</v>
          </cell>
          <cell r="AC175" t="str">
            <v>Công ty CPTM dược VTYT Khải Hà</v>
          </cell>
          <cell r="AD175" t="str">
            <v>Công ty CPTM dược VTYT Khải Hà</v>
          </cell>
          <cell r="AE175" t="str">
            <v>Kg</v>
          </cell>
          <cell r="AF175">
            <v>308000</v>
          </cell>
          <cell r="AG175">
            <v>958</v>
          </cell>
          <cell r="AH175">
            <v>295064000</v>
          </cell>
          <cell r="AI175">
            <v>0</v>
          </cell>
          <cell r="AJ175">
            <v>295064000</v>
          </cell>
          <cell r="AK175" t="str">
            <v/>
          </cell>
          <cell r="AL175">
            <v>0</v>
          </cell>
          <cell r="AR175">
            <v>0</v>
          </cell>
          <cell r="AT175">
            <v>295064000</v>
          </cell>
          <cell r="AU175">
            <v>1</v>
          </cell>
          <cell r="AV175">
            <v>1</v>
          </cell>
          <cell r="AW175" t="str">
            <v/>
          </cell>
          <cell r="AX175">
            <v>0</v>
          </cell>
          <cell r="AY175">
            <v>91</v>
          </cell>
          <cell r="BB175">
            <v>1</v>
          </cell>
          <cell r="BC175" t="str">
            <v/>
          </cell>
          <cell r="BE175" t="str">
            <v/>
          </cell>
          <cell r="BF175">
            <v>1</v>
          </cell>
        </row>
        <row r="176">
          <cell r="A176" t="str">
            <v>PP2400484250vn1000350567</v>
          </cell>
          <cell r="B176" t="str">
            <v>NGOC</v>
          </cell>
          <cell r="C176">
            <v>172</v>
          </cell>
          <cell r="D176" t="str">
            <v>PP2400484250</v>
          </cell>
          <cell r="E176">
            <v>38</v>
          </cell>
          <cell r="F176" t="str">
            <v>Huyền sâm</v>
          </cell>
          <cell r="G176" t="str">
            <v>2</v>
          </cell>
          <cell r="H176" t="str">
            <v>Rễ đã phơi khô của cây Huyền sâm</v>
          </cell>
          <cell r="I176" t="str">
            <v>Radix Scrophulariae</v>
          </cell>
          <cell r="J176" t="str">
            <v>Sơ chế</v>
          </cell>
          <cell r="K176" t="str">
            <v>DĐVN V hoặc TCCS</v>
          </cell>
          <cell r="L176" t="str">
            <v>Kg</v>
          </cell>
          <cell r="M176">
            <v>170</v>
          </cell>
          <cell r="N176">
            <v>252000</v>
          </cell>
          <cell r="O176">
            <v>42840000</v>
          </cell>
          <cell r="P176" t="str">
            <v>vn1000350567</v>
          </cell>
          <cell r="Q176" t="str">
            <v>CÔNG TY CỔ PHẦN THƯƠNG MẠI DƯỢC VẬT TƯ Y TẾ KHẢI HÀ</v>
          </cell>
          <cell r="R176" t="str">
            <v>PP2400484250</v>
          </cell>
          <cell r="S176">
            <v>38</v>
          </cell>
          <cell r="T176" t="str">
            <v>Huyền sâm</v>
          </cell>
          <cell r="U176" t="str">
            <v>Rễ đã phơi khô của cây Huyền sâm</v>
          </cell>
          <cell r="V176" t="str">
            <v>Radix Scrophulariae</v>
          </cell>
          <cell r="W176" t="str">
            <v>Sơ chế</v>
          </cell>
          <cell r="X176" t="str">
            <v>Gói 1kg, 2kg, 3kg, 5kg, 10kg, 20kg, 25kg</v>
          </cell>
          <cell r="Y176">
            <v>2</v>
          </cell>
          <cell r="Z176" t="str">
            <v>24 tháng</v>
          </cell>
          <cell r="AA176" t="str">
            <v>B</v>
          </cell>
          <cell r="AB176" t="str">
            <v>VCT-00512-24</v>
          </cell>
          <cell r="AC176" t="str">
            <v>Công ty CPTM dược VTYT Khải Hà</v>
          </cell>
          <cell r="AD176" t="str">
            <v>Công ty CPTM dược VTYT Khải Hà</v>
          </cell>
          <cell r="AE176" t="str">
            <v>Kg</v>
          </cell>
          <cell r="AF176">
            <v>234000</v>
          </cell>
          <cell r="AG176">
            <v>170</v>
          </cell>
          <cell r="AH176">
            <v>39780000</v>
          </cell>
          <cell r="AI176">
            <v>0</v>
          </cell>
          <cell r="AJ176">
            <v>39780000</v>
          </cell>
          <cell r="AK176" t="str">
            <v/>
          </cell>
          <cell r="AL176">
            <v>0</v>
          </cell>
          <cell r="AR176">
            <v>0</v>
          </cell>
          <cell r="AT176">
            <v>39780000</v>
          </cell>
          <cell r="AU176">
            <v>1</v>
          </cell>
          <cell r="AV176">
            <v>1</v>
          </cell>
          <cell r="AW176" t="str">
            <v/>
          </cell>
          <cell r="AX176">
            <v>0</v>
          </cell>
          <cell r="AY176">
            <v>91</v>
          </cell>
          <cell r="BB176">
            <v>1</v>
          </cell>
          <cell r="BC176" t="str">
            <v/>
          </cell>
          <cell r="BE176" t="str">
            <v/>
          </cell>
          <cell r="BF176">
            <v>1</v>
          </cell>
        </row>
        <row r="177">
          <cell r="A177" t="str">
            <v>PP2400484255vn1000350567</v>
          </cell>
          <cell r="B177" t="str">
            <v>NGOC</v>
          </cell>
          <cell r="C177">
            <v>173</v>
          </cell>
          <cell r="D177" t="str">
            <v>PP2400484255</v>
          </cell>
          <cell r="E177">
            <v>43</v>
          </cell>
          <cell r="F177" t="str">
            <v>Kê huyết đằng</v>
          </cell>
          <cell r="G177" t="str">
            <v>2</v>
          </cell>
          <cell r="H177" t="str">
            <v>Thân đã thái thành phiến đã phơi hay sấy khô của cây Kê huyết đằng</v>
          </cell>
          <cell r="I177" t="str">
            <v>Caulis Spatholobi</v>
          </cell>
          <cell r="J177" t="str">
            <v>Sơ chế</v>
          </cell>
          <cell r="K177" t="str">
            <v>DĐVN V hoặc TCCS</v>
          </cell>
          <cell r="L177" t="str">
            <v>Kg</v>
          </cell>
          <cell r="M177">
            <v>470</v>
          </cell>
          <cell r="N177">
            <v>199500</v>
          </cell>
          <cell r="O177">
            <v>93765000</v>
          </cell>
          <cell r="P177" t="str">
            <v>vn1000350567</v>
          </cell>
          <cell r="Q177" t="str">
            <v>CÔNG TY CỔ PHẦN THƯƠNG MẠI DƯỢC VẬT TƯ Y TẾ KHẢI HÀ</v>
          </cell>
          <cell r="R177" t="str">
            <v>PP2400484255</v>
          </cell>
          <cell r="S177">
            <v>43</v>
          </cell>
          <cell r="T177" t="str">
            <v>Kê huyết đằng</v>
          </cell>
          <cell r="U177" t="str">
            <v>Thân đã thái thành phiến đã phơi hay sấy khô của cây Kê huyết đằng</v>
          </cell>
          <cell r="V177" t="str">
            <v>Caulis Spatholobi</v>
          </cell>
          <cell r="W177" t="str">
            <v>Sơ chế</v>
          </cell>
          <cell r="X177" t="str">
            <v>Gói 1kg, 2kg, 3kg, 5kg, 10kg, 20kg, 25kg</v>
          </cell>
          <cell r="Y177">
            <v>2</v>
          </cell>
          <cell r="Z177" t="str">
            <v>24 tháng</v>
          </cell>
          <cell r="AA177" t="str">
            <v>N</v>
          </cell>
          <cell r="AB177" t="str">
            <v>VCT-00513-24</v>
          </cell>
          <cell r="AC177" t="str">
            <v>Công ty CPTM dược VTYT Khải Hà</v>
          </cell>
          <cell r="AD177" t="str">
            <v>Công ty CPTM dược VTYT Khải Hà</v>
          </cell>
          <cell r="AE177" t="str">
            <v>Kg</v>
          </cell>
          <cell r="AF177">
            <v>195000</v>
          </cell>
          <cell r="AG177">
            <v>470</v>
          </cell>
          <cell r="AH177">
            <v>91650000</v>
          </cell>
          <cell r="AI177">
            <v>0</v>
          </cell>
          <cell r="AJ177">
            <v>91650000</v>
          </cell>
          <cell r="AK177" t="str">
            <v/>
          </cell>
          <cell r="AL177">
            <v>0</v>
          </cell>
          <cell r="AR177">
            <v>0</v>
          </cell>
          <cell r="AT177">
            <v>91650000</v>
          </cell>
          <cell r="AU177">
            <v>2</v>
          </cell>
          <cell r="AV177">
            <v>2</v>
          </cell>
          <cell r="AW177" t="str">
            <v/>
          </cell>
          <cell r="AX177">
            <v>0</v>
          </cell>
          <cell r="AY177">
            <v>93</v>
          </cell>
          <cell r="BB177">
            <v>2</v>
          </cell>
          <cell r="BC177" t="str">
            <v/>
          </cell>
          <cell r="BE177" t="str">
            <v/>
          </cell>
          <cell r="BF177">
            <v>2</v>
          </cell>
        </row>
        <row r="178">
          <cell r="A178" t="str">
            <v>PP2400484257vn1000350567</v>
          </cell>
          <cell r="B178" t="str">
            <v>NGOC</v>
          </cell>
          <cell r="C178">
            <v>174</v>
          </cell>
          <cell r="D178" t="str">
            <v>PP2400484257</v>
          </cell>
          <cell r="E178">
            <v>45</v>
          </cell>
          <cell r="F178" t="str">
            <v>Khương hoàng/Uất kim</v>
          </cell>
          <cell r="G178" t="str">
            <v>2</v>
          </cell>
          <cell r="H178" t="str">
            <v>Thân rễ phơi khô của cây Nghệ</v>
          </cell>
          <cell r="I178" t="str">
            <v>Rhizoma et Radix Curcumae longae</v>
          </cell>
          <cell r="J178" t="str">
            <v>Sơ chế</v>
          </cell>
          <cell r="K178" t="str">
            <v>DĐVN V hoặc TCCS</v>
          </cell>
          <cell r="L178" t="str">
            <v>Kg</v>
          </cell>
          <cell r="M178">
            <v>244</v>
          </cell>
          <cell r="N178">
            <v>157500</v>
          </cell>
          <cell r="O178">
            <v>38430000</v>
          </cell>
          <cell r="P178" t="str">
            <v>vn1000350567</v>
          </cell>
          <cell r="Q178" t="str">
            <v>CÔNG TY CỔ PHẦN THƯƠNG MẠI DƯỢC VẬT TƯ Y TẾ KHẢI HÀ</v>
          </cell>
          <cell r="R178" t="str">
            <v>PP2400484257</v>
          </cell>
          <cell r="S178">
            <v>45</v>
          </cell>
          <cell r="T178" t="str">
            <v>Khương hoàng/Uất kim</v>
          </cell>
          <cell r="U178" t="str">
            <v>Thân rễ phơi khô của cây Nghệ</v>
          </cell>
          <cell r="V178" t="str">
            <v>Rhizoma et Radix Curcumae longae</v>
          </cell>
          <cell r="W178" t="str">
            <v>Sơ chế</v>
          </cell>
          <cell r="X178" t="str">
            <v>Gói 1kg, 2kg, 3kg, 5kg, 10kg, 20kg, 25kg</v>
          </cell>
          <cell r="Y178">
            <v>2</v>
          </cell>
          <cell r="Z178" t="str">
            <v>24 tháng</v>
          </cell>
          <cell r="AA178" t="str">
            <v>N</v>
          </cell>
          <cell r="AB178" t="str">
            <v>VCT-00118-21</v>
          </cell>
          <cell r="AC178" t="str">
            <v>Công ty CPTM dược VTYT Khải Hà</v>
          </cell>
          <cell r="AD178" t="str">
            <v>Công ty CPTM dược VTYT Khải Hà</v>
          </cell>
          <cell r="AE178" t="str">
            <v>Kg</v>
          </cell>
          <cell r="AF178">
            <v>152000</v>
          </cell>
          <cell r="AG178">
            <v>244</v>
          </cell>
          <cell r="AH178">
            <v>37088000</v>
          </cell>
          <cell r="AI178">
            <v>0</v>
          </cell>
          <cell r="AJ178">
            <v>37088000</v>
          </cell>
          <cell r="AK178" t="str">
            <v/>
          </cell>
          <cell r="AL178">
            <v>0</v>
          </cell>
          <cell r="AR178">
            <v>0</v>
          </cell>
          <cell r="AT178">
            <v>37088000</v>
          </cell>
          <cell r="AU178">
            <v>2</v>
          </cell>
          <cell r="AV178">
            <v>2</v>
          </cell>
          <cell r="AW178" t="str">
            <v/>
          </cell>
          <cell r="AX178">
            <v>0</v>
          </cell>
          <cell r="AY178">
            <v>93</v>
          </cell>
          <cell r="BB178">
            <v>2</v>
          </cell>
          <cell r="BC178" t="str">
            <v/>
          </cell>
          <cell r="BE178" t="str">
            <v/>
          </cell>
          <cell r="BF178">
            <v>2</v>
          </cell>
        </row>
        <row r="179">
          <cell r="A179" t="str">
            <v>PP2400484259vn1000350567</v>
          </cell>
          <cell r="B179" t="str">
            <v>NGOC</v>
          </cell>
          <cell r="C179">
            <v>175</v>
          </cell>
          <cell r="D179" t="str">
            <v>PP2400484259</v>
          </cell>
          <cell r="E179">
            <v>47</v>
          </cell>
          <cell r="F179" t="str">
            <v>Kim ngân hoa</v>
          </cell>
          <cell r="G179" t="str">
            <v>2</v>
          </cell>
          <cell r="H179" t="str">
            <v>Nụ hoa có lẫn một số hoa đã phơi hay sấy khô của cây Kim ngân</v>
          </cell>
          <cell r="I179" t="str">
            <v>Flos Lonicerae</v>
          </cell>
          <cell r="J179" t="str">
            <v>Sơ chế</v>
          </cell>
          <cell r="K179" t="str">
            <v>DĐVN V hoặc TCCS</v>
          </cell>
          <cell r="L179" t="str">
            <v>Kg</v>
          </cell>
          <cell r="M179">
            <v>150</v>
          </cell>
          <cell r="N179">
            <v>1575000</v>
          </cell>
          <cell r="O179">
            <v>236250000</v>
          </cell>
          <cell r="P179" t="str">
            <v>vn1000350567</v>
          </cell>
          <cell r="Q179" t="str">
            <v>CÔNG TY CỔ PHẦN THƯƠNG MẠI DƯỢC VẬT TƯ Y TẾ KHẢI HÀ</v>
          </cell>
          <cell r="R179" t="str">
            <v>PP2400484259</v>
          </cell>
          <cell r="S179">
            <v>47</v>
          </cell>
          <cell r="T179" t="str">
            <v>Kim ngân hoa</v>
          </cell>
          <cell r="U179" t="str">
            <v>Nụ hoa có lẫn một số hoa đã phơi hay sấy khô của cây Kim ngân</v>
          </cell>
          <cell r="V179" t="str">
            <v>Flos Lonicerae</v>
          </cell>
          <cell r="W179" t="str">
            <v>Sơ chế</v>
          </cell>
          <cell r="X179" t="str">
            <v>Gói 1kg, 2kg, 3kg, 5kg, 10kg, 20kg, 25kg</v>
          </cell>
          <cell r="Y179">
            <v>2</v>
          </cell>
          <cell r="Z179" t="str">
            <v>24 tháng</v>
          </cell>
          <cell r="AA179" t="str">
            <v>B</v>
          </cell>
          <cell r="AB179" t="str">
            <v>VCT-00119-21</v>
          </cell>
          <cell r="AC179" t="str">
            <v>Công ty CPTM dược VTYT Khải Hà</v>
          </cell>
          <cell r="AD179" t="str">
            <v>Công ty CPTM dược VTYT Khải Hà</v>
          </cell>
          <cell r="AE179" t="str">
            <v>Kg</v>
          </cell>
          <cell r="AF179">
            <v>830000</v>
          </cell>
          <cell r="AG179">
            <v>150</v>
          </cell>
          <cell r="AH179">
            <v>124500000</v>
          </cell>
          <cell r="AI179">
            <v>0</v>
          </cell>
          <cell r="AJ179">
            <v>124500000</v>
          </cell>
          <cell r="AK179" t="str">
            <v/>
          </cell>
          <cell r="AL179" t="str">
            <v>Không</v>
          </cell>
          <cell r="AR179">
            <v>0</v>
          </cell>
          <cell r="AT179">
            <v>124500000</v>
          </cell>
          <cell r="AU179">
            <v>1</v>
          </cell>
          <cell r="AV179">
            <v>1</v>
          </cell>
          <cell r="AW179" t="str">
            <v/>
          </cell>
          <cell r="AX179">
            <v>0</v>
          </cell>
          <cell r="AY179">
            <v>91</v>
          </cell>
          <cell r="BB179">
            <v>1</v>
          </cell>
          <cell r="BC179" t="str">
            <v/>
          </cell>
          <cell r="BE179" t="str">
            <v/>
          </cell>
          <cell r="BF179">
            <v>1</v>
          </cell>
        </row>
        <row r="180">
          <cell r="A180" t="str">
            <v>PP2400484262vn1000350567</v>
          </cell>
          <cell r="B180" t="str">
            <v>NGOC</v>
          </cell>
          <cell r="C180">
            <v>176</v>
          </cell>
          <cell r="D180" t="str">
            <v>PP2400484262</v>
          </cell>
          <cell r="E180">
            <v>50</v>
          </cell>
          <cell r="F180" t="str">
            <v>Liên kiều</v>
          </cell>
          <cell r="G180" t="str">
            <v>2</v>
          </cell>
          <cell r="H180" t="str">
            <v>Quả chín đã phơi hay sấy khô của cây Liên kiều</v>
          </cell>
          <cell r="I180" t="str">
            <v>Fructus Forsythiae</v>
          </cell>
          <cell r="J180" t="str">
            <v>Sơ chế</v>
          </cell>
          <cell r="K180" t="str">
            <v>DĐVN V hoặc TCCS</v>
          </cell>
          <cell r="L180" t="str">
            <v>Kg</v>
          </cell>
          <cell r="M180">
            <v>136</v>
          </cell>
          <cell r="N180">
            <v>1365000</v>
          </cell>
          <cell r="O180">
            <v>185640000</v>
          </cell>
          <cell r="P180" t="str">
            <v>vn1000350567</v>
          </cell>
          <cell r="Q180" t="str">
            <v>CÔNG TY CỔ PHẦN THƯƠNG MẠI DƯỢC VẬT TƯ Y TẾ KHẢI HÀ</v>
          </cell>
          <cell r="R180" t="str">
            <v>PP2400484262</v>
          </cell>
          <cell r="S180">
            <v>50</v>
          </cell>
          <cell r="T180" t="str">
            <v>Liên kiều</v>
          </cell>
          <cell r="U180" t="str">
            <v>Quả chín đã phơi hay sấy khô của cây Liên kiều</v>
          </cell>
          <cell r="V180" t="str">
            <v>Fructus Forsythiae</v>
          </cell>
          <cell r="W180" t="str">
            <v>Sơ chế</v>
          </cell>
          <cell r="X180" t="str">
            <v>Gói 1kg, 2kg, 3kg, 5kg, 10kg, 20kg, 25kg</v>
          </cell>
          <cell r="Y180">
            <v>2</v>
          </cell>
          <cell r="Z180" t="str">
            <v>24 tháng</v>
          </cell>
          <cell r="AA180" t="str">
            <v>B</v>
          </cell>
          <cell r="AB180" t="str">
            <v>VCT-00507-24</v>
          </cell>
          <cell r="AC180" t="str">
            <v>Công ty CPTM dược VTYT Khải Hà</v>
          </cell>
          <cell r="AD180" t="str">
            <v>Công ty CPTM dược VTYT Khải Hà</v>
          </cell>
          <cell r="AE180" t="str">
            <v>Kg</v>
          </cell>
          <cell r="AF180">
            <v>780000</v>
          </cell>
          <cell r="AG180">
            <v>136</v>
          </cell>
          <cell r="AH180">
            <v>106080000</v>
          </cell>
          <cell r="AI180">
            <v>0</v>
          </cell>
          <cell r="AJ180">
            <v>106080000</v>
          </cell>
          <cell r="AK180" t="str">
            <v/>
          </cell>
          <cell r="AL180">
            <v>0</v>
          </cell>
          <cell r="AR180">
            <v>0</v>
          </cell>
          <cell r="AT180">
            <v>106080000</v>
          </cell>
          <cell r="AU180">
            <v>1</v>
          </cell>
          <cell r="AV180">
            <v>1</v>
          </cell>
          <cell r="AW180" t="str">
            <v/>
          </cell>
          <cell r="AX180">
            <v>0</v>
          </cell>
          <cell r="AY180">
            <v>91</v>
          </cell>
          <cell r="BB180">
            <v>1</v>
          </cell>
          <cell r="BC180" t="str">
            <v/>
          </cell>
          <cell r="BE180" t="str">
            <v/>
          </cell>
          <cell r="BF180">
            <v>1</v>
          </cell>
        </row>
        <row r="181">
          <cell r="A181" t="str">
            <v>PP2400484295vn1000350567</v>
          </cell>
          <cell r="B181" t="str">
            <v>NGOC</v>
          </cell>
          <cell r="C181">
            <v>177</v>
          </cell>
          <cell r="D181" t="str">
            <v>PP2400484295</v>
          </cell>
          <cell r="E181">
            <v>83</v>
          </cell>
          <cell r="F181" t="str">
            <v>Thổ phục linh</v>
          </cell>
          <cell r="G181" t="str">
            <v>2</v>
          </cell>
          <cell r="H181" t="str">
            <v>Thân rễ phơi hay sấy khô của cây Thổ phục linh</v>
          </cell>
          <cell r="I181" t="str">
            <v>Rhizoma Smilacis glabrae</v>
          </cell>
          <cell r="J181" t="str">
            <v>Sơ chế</v>
          </cell>
          <cell r="K181" t="str">
            <v>DĐVN V hoặc TCCS</v>
          </cell>
          <cell r="L181" t="str">
            <v>Kg</v>
          </cell>
          <cell r="M181">
            <v>1014</v>
          </cell>
          <cell r="N181">
            <v>206850</v>
          </cell>
          <cell r="O181">
            <v>209745900</v>
          </cell>
          <cell r="P181" t="str">
            <v>vn1000350567</v>
          </cell>
          <cell r="Q181" t="str">
            <v>CÔNG TY CỔ PHẦN THƯƠNG MẠI DƯỢC VẬT TƯ Y TẾ KHẢI HÀ</v>
          </cell>
          <cell r="R181" t="str">
            <v>PP2400484295</v>
          </cell>
          <cell r="S181">
            <v>83</v>
          </cell>
          <cell r="T181" t="str">
            <v>Thổ phục linh</v>
          </cell>
          <cell r="U181" t="str">
            <v>Thân rễ phơi hay sấy khô của cây Thổ phục linh</v>
          </cell>
          <cell r="V181" t="str">
            <v>Rhizoma Smilacis glabrae</v>
          </cell>
          <cell r="W181" t="str">
            <v>Sơ chế</v>
          </cell>
          <cell r="X181" t="str">
            <v>Gói 1kg, 2kg, 3kg, 5kg, 10kg, 20kg, 25kg</v>
          </cell>
          <cell r="Y181">
            <v>2</v>
          </cell>
          <cell r="Z181" t="str">
            <v>24 tháng</v>
          </cell>
          <cell r="AA181" t="str">
            <v>N</v>
          </cell>
          <cell r="AB181" t="str">
            <v>VCT-00114-21</v>
          </cell>
          <cell r="AC181" t="str">
            <v>Công ty CPTM dược VTYT Khải Hà</v>
          </cell>
          <cell r="AD181" t="str">
            <v>Công ty CPTM dược VTYT Khải Hà</v>
          </cell>
          <cell r="AE181" t="str">
            <v>Kg</v>
          </cell>
          <cell r="AF181">
            <v>190000</v>
          </cell>
          <cell r="AG181">
            <v>1014</v>
          </cell>
          <cell r="AH181">
            <v>192660000</v>
          </cell>
          <cell r="AI181">
            <v>0</v>
          </cell>
          <cell r="AJ181">
            <v>192660000</v>
          </cell>
          <cell r="AK181" t="str">
            <v/>
          </cell>
          <cell r="AL181">
            <v>0</v>
          </cell>
          <cell r="AR181">
            <v>0</v>
          </cell>
          <cell r="AT181">
            <v>192660000</v>
          </cell>
          <cell r="AU181">
            <v>2</v>
          </cell>
          <cell r="AV181">
            <v>2</v>
          </cell>
          <cell r="AW181" t="str">
            <v/>
          </cell>
          <cell r="AX181">
            <v>0</v>
          </cell>
          <cell r="AY181">
            <v>93</v>
          </cell>
          <cell r="BB181">
            <v>2</v>
          </cell>
          <cell r="BC181" t="str">
            <v/>
          </cell>
          <cell r="BE181" t="str">
            <v/>
          </cell>
          <cell r="BF181">
            <v>2</v>
          </cell>
        </row>
        <row r="182">
          <cell r="A182" t="str">
            <v>PP2400484296vn1000350567</v>
          </cell>
          <cell r="B182" t="str">
            <v>NGOC</v>
          </cell>
          <cell r="C182">
            <v>178</v>
          </cell>
          <cell r="D182" t="str">
            <v>PP2400484296</v>
          </cell>
          <cell r="E182">
            <v>84</v>
          </cell>
          <cell r="F182" t="str">
            <v>Thục địa</v>
          </cell>
          <cell r="G182" t="str">
            <v>2</v>
          </cell>
          <cell r="H182" t="str">
            <v>Rễ củ đã chế biến của cây Đại hoàng</v>
          </cell>
          <cell r="I182" t="str">
            <v>Radix Rehmanniae glutinosae praeparata</v>
          </cell>
          <cell r="J182" t="str">
            <v>Phức chế</v>
          </cell>
          <cell r="K182" t="str">
            <v>DĐVN V hoặc TCCS</v>
          </cell>
          <cell r="L182" t="str">
            <v>Kg</v>
          </cell>
          <cell r="M182">
            <v>1264</v>
          </cell>
          <cell r="N182">
            <v>621000</v>
          </cell>
          <cell r="O182">
            <v>784944000</v>
          </cell>
          <cell r="P182" t="str">
            <v>vn1000350567</v>
          </cell>
          <cell r="Q182" t="str">
            <v>CÔNG TY CỔ PHẦN THƯƠNG MẠI DƯỢC VẬT TƯ Y TẾ KHẢI HÀ</v>
          </cell>
          <cell r="R182" t="str">
            <v>PP2400484296</v>
          </cell>
          <cell r="S182">
            <v>84</v>
          </cell>
          <cell r="T182" t="str">
            <v>Thục địa</v>
          </cell>
          <cell r="U182" t="str">
            <v>Rễ củ đã chế biến của cây Đại hoàng</v>
          </cell>
          <cell r="V182" t="str">
            <v>Radix Rehmanniae glutinosae praeparata</v>
          </cell>
          <cell r="W182" t="str">
            <v>Phức chế</v>
          </cell>
          <cell r="X182" t="str">
            <v>Gói 1kg, 2kg, 3kg, 5kg, 10kg, 20kg, 25kg</v>
          </cell>
          <cell r="Y182">
            <v>2</v>
          </cell>
          <cell r="Z182" t="str">
            <v>24 tháng</v>
          </cell>
          <cell r="AA182" t="str">
            <v>N</v>
          </cell>
          <cell r="AB182" t="str">
            <v>VCT-00116-21</v>
          </cell>
          <cell r="AC182" t="str">
            <v>Công ty CPTM dược VTYT Khải Hà</v>
          </cell>
          <cell r="AD182" t="str">
            <v>Công ty CPTM dược VTYT Khải Hà</v>
          </cell>
          <cell r="AE182" t="str">
            <v>Kg</v>
          </cell>
          <cell r="AF182">
            <v>428000</v>
          </cell>
          <cell r="AG182">
            <v>1264</v>
          </cell>
          <cell r="AH182">
            <v>540992000</v>
          </cell>
          <cell r="AI182">
            <v>0</v>
          </cell>
          <cell r="AJ182">
            <v>540992000</v>
          </cell>
          <cell r="AK182" t="str">
            <v/>
          </cell>
          <cell r="AL182">
            <v>0</v>
          </cell>
          <cell r="AR182">
            <v>0</v>
          </cell>
          <cell r="AT182">
            <v>540992000</v>
          </cell>
          <cell r="AU182">
            <v>1</v>
          </cell>
          <cell r="AV182">
            <v>1</v>
          </cell>
          <cell r="AW182" t="str">
            <v/>
          </cell>
          <cell r="AX182">
            <v>0</v>
          </cell>
          <cell r="AY182">
            <v>93</v>
          </cell>
          <cell r="BB182">
            <v>1</v>
          </cell>
          <cell r="BC182" t="str">
            <v/>
          </cell>
          <cell r="BE182" t="str">
            <v/>
          </cell>
          <cell r="BF182">
            <v>1</v>
          </cell>
        </row>
        <row r="183">
          <cell r="A183" t="str">
            <v>PP2400484216vn3700313652</v>
          </cell>
          <cell r="B183" t="str">
            <v>NGOC</v>
          </cell>
          <cell r="C183">
            <v>179</v>
          </cell>
          <cell r="D183" t="str">
            <v>PP2400484216</v>
          </cell>
          <cell r="E183">
            <v>4</v>
          </cell>
          <cell r="F183" t="str">
            <v>Bạch linh (Phục linh, Bạch phục linh)</v>
          </cell>
          <cell r="G183" t="str">
            <v>2</v>
          </cell>
          <cell r="H183" t="str">
            <v>Thể quả nấm đã phơi khô của Nấm phục linh</v>
          </cell>
          <cell r="I183" t="str">
            <v>Poria</v>
          </cell>
          <cell r="J183" t="str">
            <v>Sơ chế</v>
          </cell>
          <cell r="K183" t="str">
            <v>DĐVN V hoặc TCCS</v>
          </cell>
          <cell r="L183" t="str">
            <v>Kg</v>
          </cell>
          <cell r="M183">
            <v>1106</v>
          </cell>
          <cell r="N183">
            <v>375000</v>
          </cell>
          <cell r="O183">
            <v>414750000</v>
          </cell>
          <cell r="P183" t="str">
            <v>vn3700313652</v>
          </cell>
          <cell r="Q183" t="str">
            <v>CÔNG TY TNHH DƯỢC PHẨM FITOPHARMA</v>
          </cell>
          <cell r="R183" t="str">
            <v>PP2400484216</v>
          </cell>
          <cell r="S183">
            <v>4</v>
          </cell>
          <cell r="T183" t="str">
            <v>Bạch linh (Phục linh, Bạch phục linh)</v>
          </cell>
          <cell r="U183" t="str">
            <v>Thể quả nấm đã phơi khô của Nấm phục linh</v>
          </cell>
          <cell r="V183" t="str">
            <v>Poria</v>
          </cell>
          <cell r="W183" t="str">
            <v>Sơ chế</v>
          </cell>
          <cell r="X183" t="str">
            <v>Túi PE 1 Kg</v>
          </cell>
          <cell r="Y183">
            <v>2</v>
          </cell>
          <cell r="Z183" t="str">
            <v>24 tháng</v>
          </cell>
          <cell r="AA183" t="str">
            <v>B-Trung Quốc</v>
          </cell>
          <cell r="AB183" t="str">
            <v>VCT-00140-21</v>
          </cell>
          <cell r="AC183" t="str">
            <v>Công ty TNHH Dược phẩm FITOPHARMA</v>
          </cell>
          <cell r="AD183" t="str">
            <v>Công ty TNHH Dược phẩm FITOPHARMA</v>
          </cell>
          <cell r="AE183" t="str">
            <v>Kg</v>
          </cell>
          <cell r="AF183">
            <v>243900</v>
          </cell>
          <cell r="AG183">
            <v>1106</v>
          </cell>
          <cell r="AH183">
            <v>269753400</v>
          </cell>
          <cell r="AI183">
            <v>0</v>
          </cell>
          <cell r="AJ183">
            <v>269753400</v>
          </cell>
          <cell r="AK183" t="str">
            <v/>
          </cell>
          <cell r="AL183" t="str">
            <v>Không</v>
          </cell>
          <cell r="AR183">
            <v>0</v>
          </cell>
          <cell r="AT183">
            <v>269753400</v>
          </cell>
          <cell r="AU183">
            <v>2</v>
          </cell>
          <cell r="AV183">
            <v>2</v>
          </cell>
          <cell r="AW183" t="str">
            <v/>
          </cell>
          <cell r="AX183">
            <v>0</v>
          </cell>
          <cell r="AY183">
            <v>88</v>
          </cell>
          <cell r="BB183">
            <v>2</v>
          </cell>
          <cell r="BC183" t="str">
            <v/>
          </cell>
          <cell r="BE183" t="str">
            <v/>
          </cell>
          <cell r="BF183">
            <v>2</v>
          </cell>
        </row>
        <row r="184">
          <cell r="A184" t="str">
            <v>PP2400484224vn3700313652</v>
          </cell>
          <cell r="B184" t="str">
            <v>NGOC</v>
          </cell>
          <cell r="C184">
            <v>180</v>
          </cell>
          <cell r="D184" t="str">
            <v>PP2400484224</v>
          </cell>
          <cell r="E184">
            <v>12</v>
          </cell>
          <cell r="F184" t="str">
            <v>Cát cánh</v>
          </cell>
          <cell r="G184" t="str">
            <v>2</v>
          </cell>
          <cell r="H184" t="str">
            <v>Rễ đã phơi hay sấy khô của cây Cát cánh</v>
          </cell>
          <cell r="I184" t="str">
            <v>Radix Platycodi grandiflori</v>
          </cell>
          <cell r="J184" t="str">
            <v>Sơ chế</v>
          </cell>
          <cell r="K184" t="str">
            <v>DĐVN V hoặc TCCS</v>
          </cell>
          <cell r="L184" t="str">
            <v>Kg</v>
          </cell>
          <cell r="M184">
            <v>184</v>
          </cell>
          <cell r="N184">
            <v>535000</v>
          </cell>
          <cell r="O184">
            <v>98440000</v>
          </cell>
          <cell r="P184" t="str">
            <v>vn3700313652</v>
          </cell>
          <cell r="Q184" t="str">
            <v>CÔNG TY TNHH DƯỢC PHẨM FITOPHARMA</v>
          </cell>
          <cell r="R184" t="str">
            <v>PP2400484224</v>
          </cell>
          <cell r="S184">
            <v>12</v>
          </cell>
          <cell r="T184" t="str">
            <v>Cát cánh</v>
          </cell>
          <cell r="U184" t="str">
            <v>Rễ đã phơi hay sấy khô của cây Cát cánh</v>
          </cell>
          <cell r="V184" t="str">
            <v>Radix Platycodi grandiflori</v>
          </cell>
          <cell r="W184" t="str">
            <v>Sơ chế</v>
          </cell>
          <cell r="X184" t="str">
            <v>Túi PE 1 Kg</v>
          </cell>
          <cell r="Y184">
            <v>2</v>
          </cell>
          <cell r="Z184" t="str">
            <v>24 tháng</v>
          </cell>
          <cell r="AA184" t="str">
            <v>B-Trung Quốc</v>
          </cell>
          <cell r="AB184" t="str">
            <v>VCT-00462-23</v>
          </cell>
          <cell r="AC184" t="str">
            <v>Công ty TNHH Dược phẩm FITOPHARMA</v>
          </cell>
          <cell r="AD184" t="str">
            <v>Công ty TNHH Dược phẩm FITOPHARMA</v>
          </cell>
          <cell r="AE184" t="str">
            <v>Kg</v>
          </cell>
          <cell r="AF184">
            <v>349000</v>
          </cell>
          <cell r="AG184">
            <v>184</v>
          </cell>
          <cell r="AH184">
            <v>64216000</v>
          </cell>
          <cell r="AI184">
            <v>0</v>
          </cell>
          <cell r="AJ184">
            <v>64216000</v>
          </cell>
          <cell r="AK184" t="str">
            <v/>
          </cell>
          <cell r="AL184">
            <v>0</v>
          </cell>
          <cell r="AR184">
            <v>0</v>
          </cell>
          <cell r="AT184">
            <v>64216000</v>
          </cell>
          <cell r="AU184">
            <v>1</v>
          </cell>
          <cell r="AV184">
            <v>1</v>
          </cell>
          <cell r="AW184" t="str">
            <v/>
          </cell>
          <cell r="AX184">
            <v>0</v>
          </cell>
          <cell r="AY184">
            <v>88</v>
          </cell>
          <cell r="BB184">
            <v>1</v>
          </cell>
          <cell r="BC184" t="str">
            <v/>
          </cell>
          <cell r="BE184" t="str">
            <v/>
          </cell>
          <cell r="BF184">
            <v>1</v>
          </cell>
        </row>
        <row r="185">
          <cell r="A185" t="str">
            <v>PP2400484226vn3700313652</v>
          </cell>
          <cell r="B185" t="str">
            <v>NGOC</v>
          </cell>
          <cell r="C185">
            <v>181</v>
          </cell>
          <cell r="D185" t="str">
            <v>PP2400484226</v>
          </cell>
          <cell r="E185">
            <v>14</v>
          </cell>
          <cell r="F185" t="str">
            <v>Câu kỷ tử</v>
          </cell>
          <cell r="G185" t="str">
            <v>2</v>
          </cell>
          <cell r="H185" t="str">
            <v>Quả chín phơi hay sấy khô của cây Câu kỷ</v>
          </cell>
          <cell r="I185" t="str">
            <v>Fructus Lycii</v>
          </cell>
          <cell r="J185" t="str">
            <v>Sơ chế</v>
          </cell>
          <cell r="K185" t="str">
            <v>DĐVN V hoặc TCCS</v>
          </cell>
          <cell r="L185" t="str">
            <v>Kg</v>
          </cell>
          <cell r="M185">
            <v>1044</v>
          </cell>
          <cell r="N185">
            <v>417000</v>
          </cell>
          <cell r="O185">
            <v>435348000</v>
          </cell>
          <cell r="P185" t="str">
            <v>vn3700313652</v>
          </cell>
          <cell r="Q185" t="str">
            <v>CÔNG TY TNHH DƯỢC PHẨM FITOPHARMA</v>
          </cell>
          <cell r="R185" t="str">
            <v>PP2400484226</v>
          </cell>
          <cell r="S185">
            <v>14</v>
          </cell>
          <cell r="T185" t="str">
            <v>Câu kỷ tử</v>
          </cell>
          <cell r="U185" t="str">
            <v>Quả chín phơi hay sấy khô của cây Câu kỷ</v>
          </cell>
          <cell r="V185" t="str">
            <v>Fructus Lycii</v>
          </cell>
          <cell r="W185" t="str">
            <v>Sơ chế</v>
          </cell>
          <cell r="X185" t="str">
            <v>Túi PE 1 Kg</v>
          </cell>
          <cell r="Y185">
            <v>2</v>
          </cell>
          <cell r="Z185" t="str">
            <v>24 tháng</v>
          </cell>
          <cell r="AA185" t="str">
            <v>B-Trung Quốc</v>
          </cell>
          <cell r="AB185" t="str">
            <v>VCT-00427-23</v>
          </cell>
          <cell r="AC185" t="str">
            <v>Công ty TNHH Dược phẩm FITOPHARMA</v>
          </cell>
          <cell r="AD185" t="str">
            <v>Công ty TNHH Dược phẩm FITOPHARMA</v>
          </cell>
          <cell r="AE185" t="str">
            <v>Kg</v>
          </cell>
          <cell r="AF185">
            <v>299300</v>
          </cell>
          <cell r="AG185">
            <v>1044</v>
          </cell>
          <cell r="AH185">
            <v>312469200</v>
          </cell>
          <cell r="AI185">
            <v>0</v>
          </cell>
          <cell r="AJ185">
            <v>312469200</v>
          </cell>
          <cell r="AK185" t="str">
            <v/>
          </cell>
          <cell r="AL185" t="str">
            <v>Không</v>
          </cell>
          <cell r="AR185">
            <v>0</v>
          </cell>
          <cell r="AT185">
            <v>312469200</v>
          </cell>
          <cell r="AU185">
            <v>3</v>
          </cell>
          <cell r="AV185">
            <v>3</v>
          </cell>
          <cell r="AW185" t="str">
            <v/>
          </cell>
          <cell r="AX185">
            <v>0</v>
          </cell>
          <cell r="AY185">
            <v>88</v>
          </cell>
          <cell r="BB185">
            <v>3</v>
          </cell>
          <cell r="BC185" t="str">
            <v/>
          </cell>
          <cell r="BE185" t="str">
            <v/>
          </cell>
          <cell r="BF185">
            <v>3</v>
          </cell>
        </row>
        <row r="186">
          <cell r="A186" t="str">
            <v>PP2400484241vn3700313652</v>
          </cell>
          <cell r="B186" t="str">
            <v>NGOC</v>
          </cell>
          <cell r="C186">
            <v>182</v>
          </cell>
          <cell r="D186" t="str">
            <v>PP2400484241</v>
          </cell>
          <cell r="E186">
            <v>29</v>
          </cell>
          <cell r="F186" t="str">
            <v>Độc hoạt</v>
          </cell>
          <cell r="G186" t="str">
            <v>2</v>
          </cell>
          <cell r="H186" t="str">
            <v>Rễ phơi hay sấy khô của cây Độc hoạt</v>
          </cell>
          <cell r="I186" t="str">
            <v>Radix Angelicae pubescentis</v>
          </cell>
          <cell r="J186" t="str">
            <v>Sơ chế</v>
          </cell>
          <cell r="K186" t="str">
            <v>DĐVN V hoặc TCCS</v>
          </cell>
          <cell r="L186" t="str">
            <v>Kg</v>
          </cell>
          <cell r="M186">
            <v>1094</v>
          </cell>
          <cell r="N186">
            <v>388500</v>
          </cell>
          <cell r="O186">
            <v>425019000</v>
          </cell>
          <cell r="P186" t="str">
            <v>vn3700313652</v>
          </cell>
          <cell r="Q186" t="str">
            <v>CÔNG TY TNHH DƯỢC PHẨM FITOPHARMA</v>
          </cell>
          <cell r="R186" t="str">
            <v>PP2400484241</v>
          </cell>
          <cell r="S186">
            <v>29</v>
          </cell>
          <cell r="T186" t="str">
            <v>Độc hoạt</v>
          </cell>
          <cell r="U186" t="str">
            <v>Rễ phơi hay sấy khô của cây Độc hoạt</v>
          </cell>
          <cell r="V186" t="str">
            <v>Radix Angelicae pubescentis</v>
          </cell>
          <cell r="W186" t="str">
            <v>Sơ chế</v>
          </cell>
          <cell r="X186" t="str">
            <v>Túi PE 1 Kg</v>
          </cell>
          <cell r="Y186">
            <v>2</v>
          </cell>
          <cell r="Z186" t="str">
            <v>24 tháng</v>
          </cell>
          <cell r="AA186" t="str">
            <v>B-Trung Quốc</v>
          </cell>
          <cell r="AB186" t="str">
            <v>VCT-00240-22</v>
          </cell>
          <cell r="AC186" t="str">
            <v>Công ty TNHH Dược phẩm FITOPHARMA</v>
          </cell>
          <cell r="AD186" t="str">
            <v>Công ty TNHH Dược phẩm FITOPHARMA</v>
          </cell>
          <cell r="AE186" t="str">
            <v>Kg</v>
          </cell>
          <cell r="AF186">
            <v>248300</v>
          </cell>
          <cell r="AG186">
            <v>1094</v>
          </cell>
          <cell r="AH186">
            <v>271640200</v>
          </cell>
          <cell r="AI186">
            <v>0</v>
          </cell>
          <cell r="AJ186">
            <v>271640200</v>
          </cell>
          <cell r="AK186" t="str">
            <v/>
          </cell>
          <cell r="AL186" t="str">
            <v>Không</v>
          </cell>
          <cell r="AR186">
            <v>0</v>
          </cell>
          <cell r="AT186">
            <v>271640200</v>
          </cell>
          <cell r="AU186">
            <v>2</v>
          </cell>
          <cell r="AV186">
            <v>2</v>
          </cell>
          <cell r="AW186" t="str">
            <v/>
          </cell>
          <cell r="AX186">
            <v>0</v>
          </cell>
          <cell r="AY186">
            <v>88</v>
          </cell>
          <cell r="BB186">
            <v>2</v>
          </cell>
          <cell r="BC186" t="str">
            <v/>
          </cell>
          <cell r="BE186" t="str">
            <v/>
          </cell>
          <cell r="BF186">
            <v>2</v>
          </cell>
        </row>
        <row r="187">
          <cell r="A187" t="str">
            <v>PP2400484242vn3700313652</v>
          </cell>
          <cell r="B187" t="str">
            <v>NGOC</v>
          </cell>
          <cell r="C187">
            <v>183</v>
          </cell>
          <cell r="D187" t="str">
            <v>PP2400484242</v>
          </cell>
          <cell r="E187">
            <v>30</v>
          </cell>
          <cell r="F187" t="str">
            <v>Đương quy (Toàn quy, Quy đầu, Quy vỹ/quy râu)</v>
          </cell>
          <cell r="G187" t="str">
            <v>2</v>
          </cell>
          <cell r="H187" t="str">
            <v>Rễ đã phơi hay sấy khô của cây Đương quy</v>
          </cell>
          <cell r="I187" t="str">
            <v>Radix Angelicae sinensis</v>
          </cell>
          <cell r="J187" t="str">
            <v>Sơ chế</v>
          </cell>
          <cell r="K187" t="str">
            <v>DĐVN V hoặc TCCS</v>
          </cell>
          <cell r="L187" t="str">
            <v>Kg</v>
          </cell>
          <cell r="M187">
            <v>1790</v>
          </cell>
          <cell r="N187">
            <v>1035300</v>
          </cell>
          <cell r="O187">
            <v>1853187000</v>
          </cell>
          <cell r="P187" t="str">
            <v>vn3700313652</v>
          </cell>
          <cell r="Q187" t="str">
            <v>CÔNG TY TNHH DƯỢC PHẨM FITOPHARMA</v>
          </cell>
          <cell r="R187" t="str">
            <v>PP2400484242</v>
          </cell>
          <cell r="S187">
            <v>30</v>
          </cell>
          <cell r="T187" t="str">
            <v>Đương quy (Toàn quy, Quy đầu, Quy vỹ/quy râu)</v>
          </cell>
          <cell r="U187" t="str">
            <v>Rễ đã phơi hay sấy khô của cây Đương quy</v>
          </cell>
          <cell r="V187" t="str">
            <v>Radix Angelicae sinensis</v>
          </cell>
          <cell r="W187" t="str">
            <v>Sơ chế</v>
          </cell>
          <cell r="X187" t="str">
            <v>Túi PE 1 Kg</v>
          </cell>
          <cell r="Y187">
            <v>2</v>
          </cell>
          <cell r="Z187" t="str">
            <v>24 tháng</v>
          </cell>
          <cell r="AA187" t="str">
            <v>B-Trung Quốc</v>
          </cell>
          <cell r="AB187" t="str">
            <v>VCT-00283-22</v>
          </cell>
          <cell r="AC187" t="str">
            <v>Công ty TNHH Dược phẩm FITOPHARMA</v>
          </cell>
          <cell r="AD187" t="str">
            <v>Công ty TNHH Dược phẩm FITOPHARMA</v>
          </cell>
          <cell r="AE187" t="str">
            <v>Kg</v>
          </cell>
          <cell r="AF187">
            <v>893900</v>
          </cell>
          <cell r="AG187">
            <v>1790</v>
          </cell>
          <cell r="AH187">
            <v>1600081000</v>
          </cell>
          <cell r="AI187">
            <v>0</v>
          </cell>
          <cell r="AJ187">
            <v>1600081000</v>
          </cell>
          <cell r="AK187" t="str">
            <v/>
          </cell>
          <cell r="AL187" t="str">
            <v>Không</v>
          </cell>
          <cell r="AR187">
            <v>0</v>
          </cell>
          <cell r="AT187">
            <v>1600081000</v>
          </cell>
          <cell r="AU187">
            <v>2</v>
          </cell>
          <cell r="AV187">
            <v>2</v>
          </cell>
          <cell r="AW187" t="str">
            <v/>
          </cell>
          <cell r="AX187">
            <v>0</v>
          </cell>
          <cell r="AY187">
            <v>88</v>
          </cell>
          <cell r="BB187">
            <v>2</v>
          </cell>
          <cell r="BC187" t="str">
            <v/>
          </cell>
          <cell r="BE187" t="str">
            <v/>
          </cell>
          <cell r="BF187">
            <v>2</v>
          </cell>
        </row>
        <row r="188">
          <cell r="A188" t="str">
            <v>PP2400484259vn3700313652</v>
          </cell>
          <cell r="B188" t="str">
            <v>NGOC</v>
          </cell>
          <cell r="C188">
            <v>184</v>
          </cell>
          <cell r="D188" t="str">
            <v>PP2400484259</v>
          </cell>
          <cell r="E188">
            <v>47</v>
          </cell>
          <cell r="F188" t="str">
            <v>Kim ngân hoa</v>
          </cell>
          <cell r="G188" t="str">
            <v>2</v>
          </cell>
          <cell r="H188" t="str">
            <v>Nụ hoa có lẫn một số hoa đã phơi hay sấy khô của cây Kim ngân</v>
          </cell>
          <cell r="I188" t="str">
            <v>Flos Lonicerae</v>
          </cell>
          <cell r="J188" t="str">
            <v>Sơ chế</v>
          </cell>
          <cell r="K188" t="str">
            <v>DĐVN V hoặc TCCS</v>
          </cell>
          <cell r="L188" t="str">
            <v>Kg</v>
          </cell>
          <cell r="M188">
            <v>150</v>
          </cell>
          <cell r="N188">
            <v>1575000</v>
          </cell>
          <cell r="O188">
            <v>236250000</v>
          </cell>
          <cell r="P188" t="str">
            <v>vn3700313652</v>
          </cell>
          <cell r="Q188" t="str">
            <v>CÔNG TY TNHH DƯỢC PHẨM FITOPHARMA</v>
          </cell>
          <cell r="R188" t="str">
            <v>PP2400484259</v>
          </cell>
          <cell r="S188">
            <v>47</v>
          </cell>
          <cell r="T188" t="str">
            <v>Kim ngân hoa</v>
          </cell>
          <cell r="U188" t="str">
            <v>Nụ hoa có lẫn một số hoa đã phơi hay sấy khô của cây Kim ngân</v>
          </cell>
          <cell r="V188" t="str">
            <v>Flos Lonicerae</v>
          </cell>
          <cell r="W188" t="str">
            <v>Sơ chế</v>
          </cell>
          <cell r="X188" t="str">
            <v>Túi PE 1 Kg</v>
          </cell>
          <cell r="Y188">
            <v>2</v>
          </cell>
          <cell r="Z188" t="str">
            <v>24 tháng</v>
          </cell>
          <cell r="AA188" t="str">
            <v>B-Trung Quốc</v>
          </cell>
          <cell r="AB188" t="str">
            <v>VCT-00492-24</v>
          </cell>
          <cell r="AC188" t="str">
            <v>Công ty TNHH Dược phẩm FITOPHARMA</v>
          </cell>
          <cell r="AD188" t="str">
            <v>Công ty TNHH Dược phẩm FITOPHARMA</v>
          </cell>
          <cell r="AE188" t="str">
            <v>Kg</v>
          </cell>
          <cell r="AF188">
            <v>1179000</v>
          </cell>
          <cell r="AG188">
            <v>150</v>
          </cell>
          <cell r="AH188">
            <v>176850000</v>
          </cell>
          <cell r="AI188">
            <v>0</v>
          </cell>
          <cell r="AJ188">
            <v>176850000</v>
          </cell>
          <cell r="AK188" t="str">
            <v/>
          </cell>
          <cell r="AL188" t="str">
            <v>Không</v>
          </cell>
          <cell r="AR188">
            <v>0</v>
          </cell>
          <cell r="AT188">
            <v>176850000</v>
          </cell>
          <cell r="AU188">
            <v>3</v>
          </cell>
          <cell r="AV188">
            <v>3</v>
          </cell>
          <cell r="AW188" t="str">
            <v/>
          </cell>
          <cell r="AX188">
            <v>0</v>
          </cell>
          <cell r="AY188">
            <v>88</v>
          </cell>
          <cell r="BB188">
            <v>3</v>
          </cell>
          <cell r="BC188" t="str">
            <v/>
          </cell>
          <cell r="BE188" t="str">
            <v/>
          </cell>
          <cell r="BF188">
            <v>3</v>
          </cell>
        </row>
        <row r="189">
          <cell r="A189" t="str">
            <v>PP2400484269vn3700313652</v>
          </cell>
          <cell r="B189" t="str">
            <v>NGOC</v>
          </cell>
          <cell r="C189">
            <v>185</v>
          </cell>
          <cell r="D189" t="str">
            <v>PP2400484269</v>
          </cell>
          <cell r="E189">
            <v>57</v>
          </cell>
          <cell r="F189" t="str">
            <v>Mộc hương</v>
          </cell>
          <cell r="G189" t="str">
            <v>2</v>
          </cell>
          <cell r="H189" t="str">
            <v>Rễ phơi hay sấy khô của cây
 Mộc hương</v>
          </cell>
          <cell r="I189" t="str">
            <v>Radix Saussureae lappae</v>
          </cell>
          <cell r="J189" t="str">
            <v>Sơ chế</v>
          </cell>
          <cell r="K189" t="str">
            <v>DĐVN V hoặc TCCS</v>
          </cell>
          <cell r="L189" t="str">
            <v>Kg</v>
          </cell>
          <cell r="M189">
            <v>122</v>
          </cell>
          <cell r="N189">
            <v>351750</v>
          </cell>
          <cell r="O189">
            <v>42913500</v>
          </cell>
          <cell r="P189" t="str">
            <v>vn3700313652</v>
          </cell>
          <cell r="Q189" t="str">
            <v>CÔNG TY TNHH DƯỢC PHẨM FITOPHARMA</v>
          </cell>
          <cell r="R189" t="str">
            <v>PP2400484269</v>
          </cell>
          <cell r="S189">
            <v>57</v>
          </cell>
          <cell r="T189" t="str">
            <v>Mộc hương</v>
          </cell>
          <cell r="U189" t="str">
            <v>Rễ phơi hay sấy khô của cây
 Mộc hương</v>
          </cell>
          <cell r="V189" t="str">
            <v>Radix Saussureae lappae</v>
          </cell>
          <cell r="W189" t="str">
            <v>Sơ chế</v>
          </cell>
          <cell r="X189" t="str">
            <v>Túi PE 1 Kg</v>
          </cell>
          <cell r="Y189">
            <v>2</v>
          </cell>
          <cell r="Z189" t="str">
            <v>24 tháng</v>
          </cell>
          <cell r="AA189" t="str">
            <v>B-Trung Quốc</v>
          </cell>
          <cell r="AB189" t="str">
            <v>VCT-00429-23</v>
          </cell>
          <cell r="AC189" t="str">
            <v>Công ty TNHH Dược phẩm FITOPHARMA</v>
          </cell>
          <cell r="AD189" t="str">
            <v>Công ty TNHH Dược phẩm FITOPHARMA</v>
          </cell>
          <cell r="AE189" t="str">
            <v>Kg</v>
          </cell>
          <cell r="AF189">
            <v>293000</v>
          </cell>
          <cell r="AG189">
            <v>122</v>
          </cell>
          <cell r="AH189">
            <v>35746000</v>
          </cell>
          <cell r="AI189">
            <v>0</v>
          </cell>
          <cell r="AJ189">
            <v>35746000</v>
          </cell>
          <cell r="AK189" t="str">
            <v/>
          </cell>
          <cell r="AL189" t="str">
            <v>Không</v>
          </cell>
          <cell r="AR189">
            <v>0</v>
          </cell>
          <cell r="AT189">
            <v>35746000</v>
          </cell>
          <cell r="AU189">
            <v>1</v>
          </cell>
          <cell r="AV189">
            <v>1</v>
          </cell>
          <cell r="AW189" t="str">
            <v/>
          </cell>
          <cell r="AX189">
            <v>0</v>
          </cell>
          <cell r="AY189">
            <v>88</v>
          </cell>
          <cell r="BB189">
            <v>1</v>
          </cell>
          <cell r="BC189" t="str">
            <v/>
          </cell>
          <cell r="BE189" t="str">
            <v/>
          </cell>
          <cell r="BF189">
            <v>1</v>
          </cell>
        </row>
        <row r="190">
          <cell r="A190" t="str">
            <v>PP2400484276vn3700313652</v>
          </cell>
          <cell r="B190" t="str">
            <v>NGOC</v>
          </cell>
          <cell r="C190">
            <v>186</v>
          </cell>
          <cell r="D190" t="str">
            <v>PP2400484276</v>
          </cell>
          <cell r="E190">
            <v>64</v>
          </cell>
          <cell r="F190" t="str">
            <v>Phòng phong</v>
          </cell>
          <cell r="G190" t="str">
            <v>2</v>
          </cell>
          <cell r="H190" t="str">
            <v>Rễ đã được phơi khô của cây Phòng phong</v>
          </cell>
          <cell r="I190" t="str">
            <v>Radix Saposhnikoviae divaricatae</v>
          </cell>
          <cell r="J190" t="str">
            <v>Sơ chế</v>
          </cell>
          <cell r="K190" t="str">
            <v>DĐVN V hoặc TCCS</v>
          </cell>
          <cell r="L190" t="str">
            <v>Kg</v>
          </cell>
          <cell r="M190">
            <v>684</v>
          </cell>
          <cell r="N190">
            <v>1685000</v>
          </cell>
          <cell r="O190">
            <v>1152540000</v>
          </cell>
          <cell r="P190" t="str">
            <v>vn3700313652</v>
          </cell>
          <cell r="Q190" t="str">
            <v>CÔNG TY TNHH DƯỢC PHẨM FITOPHARMA</v>
          </cell>
          <cell r="R190" t="str">
            <v>PP2400484276</v>
          </cell>
          <cell r="S190">
            <v>64</v>
          </cell>
          <cell r="T190" t="str">
            <v>Phòng phong</v>
          </cell>
          <cell r="U190" t="str">
            <v>Rễ đã được phơi khô của cây Phòng phong</v>
          </cell>
          <cell r="V190" t="str">
            <v>Radix Saposhnikoviae divaricatae</v>
          </cell>
          <cell r="W190" t="str">
            <v>Sơ chế</v>
          </cell>
          <cell r="X190" t="str">
            <v>Túi PE 1 Kg</v>
          </cell>
          <cell r="Y190">
            <v>2</v>
          </cell>
          <cell r="Z190" t="str">
            <v>24 tháng</v>
          </cell>
          <cell r="AA190" t="str">
            <v>B-Trung Quốc</v>
          </cell>
          <cell r="AB190" t="str">
            <v>VCT-00466-23</v>
          </cell>
          <cell r="AC190" t="str">
            <v>Công ty TNHH Dược phẩm FITOPHARMA</v>
          </cell>
          <cell r="AD190" t="str">
            <v>Công ty TNHH Dược phẩm FITOPHARMA</v>
          </cell>
          <cell r="AE190" t="str">
            <v>Kg</v>
          </cell>
          <cell r="AF190">
            <v>973900</v>
          </cell>
          <cell r="AG190">
            <v>684</v>
          </cell>
          <cell r="AH190">
            <v>666147600</v>
          </cell>
          <cell r="AI190">
            <v>0</v>
          </cell>
          <cell r="AJ190">
            <v>666147600</v>
          </cell>
          <cell r="AK190" t="str">
            <v/>
          </cell>
          <cell r="AL190" t="str">
            <v>Không</v>
          </cell>
          <cell r="AR190">
            <v>0</v>
          </cell>
          <cell r="AT190">
            <v>666147600</v>
          </cell>
          <cell r="AU190">
            <v>2</v>
          </cell>
          <cell r="AV190">
            <v>2</v>
          </cell>
          <cell r="AW190" t="str">
            <v/>
          </cell>
          <cell r="AX190">
            <v>0</v>
          </cell>
          <cell r="AY190">
            <v>88</v>
          </cell>
          <cell r="BB190">
            <v>2</v>
          </cell>
          <cell r="BC190" t="str">
            <v/>
          </cell>
          <cell r="BE190" t="str">
            <v/>
          </cell>
          <cell r="BF190">
            <v>2</v>
          </cell>
        </row>
        <row r="191">
          <cell r="A191" t="str">
            <v>PP2400484277vn3700313652</v>
          </cell>
          <cell r="B191" t="str">
            <v>NGOC</v>
          </cell>
          <cell r="C191">
            <v>187</v>
          </cell>
          <cell r="D191" t="str">
            <v>PP2400484277</v>
          </cell>
          <cell r="E191">
            <v>65</v>
          </cell>
          <cell r="F191" t="str">
            <v>Phục thần</v>
          </cell>
          <cell r="G191" t="str">
            <v>2</v>
          </cell>
          <cell r="H191" t="str">
            <v>Nấm phục linh có rễ thông xuyên vào giữa</v>
          </cell>
          <cell r="I191" t="str">
            <v>Poria</v>
          </cell>
          <cell r="J191" t="str">
            <v>Sơ chế</v>
          </cell>
          <cell r="K191" t="str">
            <v>DĐVN V hoặc TCCS</v>
          </cell>
          <cell r="L191" t="str">
            <v>Kg</v>
          </cell>
          <cell r="M191">
            <v>273</v>
          </cell>
          <cell r="N191">
            <v>525000</v>
          </cell>
          <cell r="O191">
            <v>143325000</v>
          </cell>
          <cell r="P191" t="str">
            <v>vn3700313652</v>
          </cell>
          <cell r="Q191" t="str">
            <v>CÔNG TY TNHH DƯỢC PHẨM FITOPHARMA</v>
          </cell>
          <cell r="R191" t="str">
            <v>PP2400484277</v>
          </cell>
          <cell r="S191">
            <v>65</v>
          </cell>
          <cell r="T191" t="str">
            <v>Phục thần</v>
          </cell>
          <cell r="U191" t="str">
            <v>Nấm phục linh có rễ thông xuyên vào giữa</v>
          </cell>
          <cell r="V191" t="str">
            <v>Poria</v>
          </cell>
          <cell r="W191" t="str">
            <v>Sơ chế</v>
          </cell>
          <cell r="X191" t="str">
            <v>Túi PE 1 Kg</v>
          </cell>
          <cell r="Y191">
            <v>2</v>
          </cell>
          <cell r="Z191" t="str">
            <v>24 tháng</v>
          </cell>
          <cell r="AA191" t="str">
            <v>B-Trung Quốc</v>
          </cell>
          <cell r="AB191" t="str">
            <v>VCT-00431-23</v>
          </cell>
          <cell r="AC191" t="str">
            <v>Công ty TNHH Dược phẩm FITOPHARMA</v>
          </cell>
          <cell r="AD191" t="str">
            <v>Công ty TNHH Dược phẩm FITOPHARMA</v>
          </cell>
          <cell r="AE191" t="str">
            <v>Kg</v>
          </cell>
          <cell r="AF191">
            <v>449000</v>
          </cell>
          <cell r="AG191">
            <v>273</v>
          </cell>
          <cell r="AH191">
            <v>122577000</v>
          </cell>
          <cell r="AI191">
            <v>0</v>
          </cell>
          <cell r="AJ191">
            <v>122577000</v>
          </cell>
          <cell r="AL191" t="str">
            <v>Không</v>
          </cell>
          <cell r="AR191">
            <v>0</v>
          </cell>
          <cell r="AT191">
            <v>122577000</v>
          </cell>
          <cell r="AU191">
            <v>1</v>
          </cell>
          <cell r="AV191">
            <v>1</v>
          </cell>
          <cell r="AW191" t="str">
            <v/>
          </cell>
          <cell r="AX191">
            <v>0</v>
          </cell>
          <cell r="AY191">
            <v>88</v>
          </cell>
          <cell r="BB191">
            <v>1</v>
          </cell>
          <cell r="BC191" t="str">
            <v/>
          </cell>
          <cell r="BE191" t="str">
            <v/>
          </cell>
          <cell r="BF191">
            <v>1</v>
          </cell>
        </row>
        <row r="192">
          <cell r="A192" t="str">
            <v>PP2400484282vn3700313652</v>
          </cell>
          <cell r="B192" t="str">
            <v>NGOC</v>
          </cell>
          <cell r="C192">
            <v>188</v>
          </cell>
          <cell r="D192" t="str">
            <v>PP2400484282</v>
          </cell>
          <cell r="E192">
            <v>70</v>
          </cell>
          <cell r="F192" t="str">
            <v>Sài hồ</v>
          </cell>
          <cell r="G192" t="str">
            <v>2</v>
          </cell>
          <cell r="H192" t="str">
            <v>Rễ phơi hay sấy khô của cây Bắc sài hồ</v>
          </cell>
          <cell r="I192" t="str">
            <v>Radix Bupleuri</v>
          </cell>
          <cell r="J192" t="str">
            <v>Sơ chế</v>
          </cell>
          <cell r="K192" t="str">
            <v>DĐVN V hoặc TCCS</v>
          </cell>
          <cell r="L192" t="str">
            <v>Kg</v>
          </cell>
          <cell r="M192">
            <v>154</v>
          </cell>
          <cell r="N192">
            <v>1038000</v>
          </cell>
          <cell r="O192">
            <v>159852000</v>
          </cell>
          <cell r="P192" t="str">
            <v>vn3700313652</v>
          </cell>
          <cell r="Q192" t="str">
            <v>CÔNG TY TNHH DƯỢC PHẨM FITOPHARMA</v>
          </cell>
          <cell r="R192" t="str">
            <v>PP2400484282</v>
          </cell>
          <cell r="S192">
            <v>70</v>
          </cell>
          <cell r="T192" t="str">
            <v>Sài hồ</v>
          </cell>
          <cell r="U192" t="str">
            <v>Rễ phơi hay sấy khô của cây Bắc sài hồ</v>
          </cell>
          <cell r="V192" t="str">
            <v>Radix Bupleuri</v>
          </cell>
          <cell r="W192" t="str">
            <v>Sơ chế</v>
          </cell>
          <cell r="X192" t="str">
            <v>Túi PE 1 Kg</v>
          </cell>
          <cell r="Y192">
            <v>2</v>
          </cell>
          <cell r="Z192" t="str">
            <v>24 tháng</v>
          </cell>
          <cell r="AA192" t="str">
            <v>B-Trung Quốc</v>
          </cell>
          <cell r="AB192" t="str">
            <v>VCT-00461-23</v>
          </cell>
          <cell r="AC192" t="str">
            <v>Công ty TNHH Dược phẩm FITOPHARMA</v>
          </cell>
          <cell r="AD192" t="str">
            <v>Công ty TNHH Dược phẩm FITOPHARMA</v>
          </cell>
          <cell r="AE192" t="str">
            <v>Kg</v>
          </cell>
          <cell r="AF192">
            <v>919300</v>
          </cell>
          <cell r="AG192">
            <v>154</v>
          </cell>
          <cell r="AH192">
            <v>141572200</v>
          </cell>
          <cell r="AI192">
            <v>0</v>
          </cell>
          <cell r="AJ192">
            <v>141572200</v>
          </cell>
          <cell r="AL192" t="str">
            <v>Không</v>
          </cell>
          <cell r="AR192">
            <v>0</v>
          </cell>
          <cell r="AT192">
            <v>141572200</v>
          </cell>
          <cell r="AU192">
            <v>1</v>
          </cell>
          <cell r="AV192">
            <v>1</v>
          </cell>
          <cell r="AW192" t="str">
            <v/>
          </cell>
          <cell r="AX192">
            <v>0</v>
          </cell>
          <cell r="AY192">
            <v>88</v>
          </cell>
          <cell r="BB192">
            <v>1</v>
          </cell>
          <cell r="BC192" t="str">
            <v/>
          </cell>
          <cell r="BE192" t="str">
            <v/>
          </cell>
          <cell r="BF192">
            <v>1</v>
          </cell>
        </row>
        <row r="193">
          <cell r="A193" t="str">
            <v>PP2400484283vn3700313652</v>
          </cell>
          <cell r="B193" t="str">
            <v>NGOC</v>
          </cell>
          <cell r="C193">
            <v>189</v>
          </cell>
          <cell r="D193" t="str">
            <v>PP2400484283</v>
          </cell>
          <cell r="E193">
            <v>71</v>
          </cell>
          <cell r="F193" t="str">
            <v>Sinh địa</v>
          </cell>
          <cell r="G193" t="str">
            <v>2</v>
          </cell>
          <cell r="H193" t="str">
            <v>Rễ củ đã  phơi hay sấy khô của cây Địa hoàng</v>
          </cell>
          <cell r="I193" t="str">
            <v>Radix Rehmanniae glutinosae</v>
          </cell>
          <cell r="J193" t="str">
            <v>Sơ chế</v>
          </cell>
          <cell r="K193" t="str">
            <v>DĐVN V hoặc TCCS</v>
          </cell>
          <cell r="L193" t="str">
            <v>Kg</v>
          </cell>
          <cell r="M193">
            <v>526</v>
          </cell>
          <cell r="N193">
            <v>689955</v>
          </cell>
          <cell r="O193">
            <v>362916330</v>
          </cell>
          <cell r="P193" t="str">
            <v>vn3700313652</v>
          </cell>
          <cell r="Q193" t="str">
            <v>CÔNG TY TNHH DƯỢC PHẨM FITOPHARMA</v>
          </cell>
          <cell r="R193" t="str">
            <v>PP2400484283</v>
          </cell>
          <cell r="S193">
            <v>71</v>
          </cell>
          <cell r="T193" t="str">
            <v>Sinh địa</v>
          </cell>
          <cell r="U193" t="str">
            <v>Rễ củ đã  phơi hay sấy khô của cây Địa hoàng</v>
          </cell>
          <cell r="V193" t="str">
            <v>Radix Rehmanniae glutinosae</v>
          </cell>
          <cell r="W193" t="str">
            <v>Sơ chế</v>
          </cell>
          <cell r="X193" t="str">
            <v>Túi PE 1 Kg</v>
          </cell>
          <cell r="Y193">
            <v>2</v>
          </cell>
          <cell r="Z193" t="str">
            <v>24 tháng</v>
          </cell>
          <cell r="AA193" t="str">
            <v>B-Trung Quốc</v>
          </cell>
          <cell r="AB193" t="str">
            <v>VCT-00467-23</v>
          </cell>
          <cell r="AC193" t="str">
            <v>Công ty TNHH Dược phẩm FITOPHARMA</v>
          </cell>
          <cell r="AD193" t="str">
            <v>Công ty TNHH Dược phẩm FITOPHARMA</v>
          </cell>
          <cell r="AE193" t="str">
            <v>Kg</v>
          </cell>
          <cell r="AF193">
            <v>339000</v>
          </cell>
          <cell r="AG193">
            <v>526</v>
          </cell>
          <cell r="AH193">
            <v>178314000</v>
          </cell>
          <cell r="AI193">
            <v>0</v>
          </cell>
          <cell r="AJ193">
            <v>178314000</v>
          </cell>
          <cell r="AL193" t="str">
            <v>Không</v>
          </cell>
          <cell r="AR193">
            <v>0</v>
          </cell>
          <cell r="AT193">
            <v>178314000</v>
          </cell>
          <cell r="AU193">
            <v>2</v>
          </cell>
          <cell r="AV193">
            <v>2</v>
          </cell>
          <cell r="AW193" t="str">
            <v/>
          </cell>
          <cell r="AX193">
            <v>0</v>
          </cell>
          <cell r="AY193">
            <v>88</v>
          </cell>
          <cell r="BB193">
            <v>2</v>
          </cell>
          <cell r="BC193" t="str">
            <v/>
          </cell>
          <cell r="BE193">
            <v>0.49133639150379371</v>
          </cell>
          <cell r="BF193">
            <v>2</v>
          </cell>
        </row>
        <row r="194">
          <cell r="A194" t="str">
            <v>PP2400484286vn3700313652</v>
          </cell>
          <cell r="B194" t="str">
            <v>NGOC</v>
          </cell>
          <cell r="C194">
            <v>190</v>
          </cell>
          <cell r="D194" t="str">
            <v>PP2400484286</v>
          </cell>
          <cell r="E194">
            <v>74</v>
          </cell>
          <cell r="F194" t="str">
            <v>Tần giao</v>
          </cell>
          <cell r="G194" t="str">
            <v>2</v>
          </cell>
          <cell r="H194" t="str">
            <v>Rễ phơi hay sấy khô của một số loài Tần giao</v>
          </cell>
          <cell r="I194" t="str">
            <v>Radix Gentianae macrophyllae</v>
          </cell>
          <cell r="J194" t="str">
            <v>Sơ chế</v>
          </cell>
          <cell r="K194" t="str">
            <v>DĐVN V hoặc TCCS</v>
          </cell>
          <cell r="L194" t="str">
            <v>Kg</v>
          </cell>
          <cell r="M194">
            <v>656</v>
          </cell>
          <cell r="N194">
            <v>1417500</v>
          </cell>
          <cell r="O194">
            <v>929880000</v>
          </cell>
          <cell r="P194" t="str">
            <v>vn3700313652</v>
          </cell>
          <cell r="Q194" t="str">
            <v>CÔNG TY TNHH DƯỢC PHẨM FITOPHARMA</v>
          </cell>
          <cell r="R194" t="str">
            <v>PP2400484286</v>
          </cell>
          <cell r="S194">
            <v>74</v>
          </cell>
          <cell r="T194" t="str">
            <v>Tần giao</v>
          </cell>
          <cell r="U194" t="str">
            <v>Rễ phơi hay sấy khô của một số loài Tần giao</v>
          </cell>
          <cell r="V194" t="str">
            <v>Radix Gentianae macrophyllae</v>
          </cell>
          <cell r="W194" t="str">
            <v>Sơ chế</v>
          </cell>
          <cell r="X194" t="str">
            <v>Túi PE 1 Kg</v>
          </cell>
          <cell r="Y194">
            <v>2</v>
          </cell>
          <cell r="Z194" t="str">
            <v>24 tháng</v>
          </cell>
          <cell r="AA194" t="str">
            <v>B-Trung Quốc</v>
          </cell>
          <cell r="AB194" t="str">
            <v>VCT-00465-23</v>
          </cell>
          <cell r="AC194" t="str">
            <v>Công ty TNHH Dược phẩm FITOPHARMA</v>
          </cell>
          <cell r="AD194" t="str">
            <v>Công ty TNHH Dược phẩm FITOPHARMA</v>
          </cell>
          <cell r="AE194" t="str">
            <v>Kg</v>
          </cell>
          <cell r="AF194">
            <v>780000</v>
          </cell>
          <cell r="AG194">
            <v>656</v>
          </cell>
          <cell r="AH194">
            <v>511680000</v>
          </cell>
          <cell r="AI194">
            <v>0</v>
          </cell>
          <cell r="AJ194">
            <v>511680000</v>
          </cell>
          <cell r="AL194" t="str">
            <v>Không</v>
          </cell>
          <cell r="AR194">
            <v>0</v>
          </cell>
          <cell r="AT194">
            <v>511680000</v>
          </cell>
          <cell r="AU194">
            <v>1</v>
          </cell>
          <cell r="AV194">
            <v>1</v>
          </cell>
          <cell r="AW194" t="str">
            <v/>
          </cell>
          <cell r="AX194">
            <v>0</v>
          </cell>
          <cell r="AY194">
            <v>88</v>
          </cell>
          <cell r="BB194">
            <v>1</v>
          </cell>
          <cell r="BC194" t="str">
            <v/>
          </cell>
          <cell r="BE194" t="str">
            <v/>
          </cell>
          <cell r="BF194">
            <v>1</v>
          </cell>
        </row>
        <row r="195">
          <cell r="A195" t="str">
            <v>PP2400484290vn3700313652</v>
          </cell>
          <cell r="B195" t="str">
            <v>NGOC</v>
          </cell>
          <cell r="C195">
            <v>191</v>
          </cell>
          <cell r="D195" t="str">
            <v>PP2400484290</v>
          </cell>
          <cell r="E195">
            <v>78</v>
          </cell>
          <cell r="F195" t="str">
            <v>Tế tân</v>
          </cell>
          <cell r="G195" t="str">
            <v>2</v>
          </cell>
          <cell r="H195" t="str">
            <v>Rễ và thân rễ đã phơi khô của cây Bắc tế tân</v>
          </cell>
          <cell r="I195" t="str">
            <v>Radix et Rhizoma Asari</v>
          </cell>
          <cell r="J195" t="str">
            <v>Sơ chế</v>
          </cell>
          <cell r="K195" t="str">
            <v>DĐVN V hoặc TCCS</v>
          </cell>
          <cell r="L195" t="str">
            <v>Kg</v>
          </cell>
          <cell r="M195">
            <v>358</v>
          </cell>
          <cell r="N195">
            <v>2953650</v>
          </cell>
          <cell r="O195">
            <v>1057406700</v>
          </cell>
          <cell r="P195" t="str">
            <v>vn3700313652</v>
          </cell>
          <cell r="Q195" t="str">
            <v>CÔNG TY TNHH DƯỢC PHẨM FITOPHARMA</v>
          </cell>
          <cell r="R195" t="str">
            <v>PP2400484290</v>
          </cell>
          <cell r="S195">
            <v>78</v>
          </cell>
          <cell r="T195" t="str">
            <v>Tế tân</v>
          </cell>
          <cell r="U195" t="str">
            <v>Rễ và thân rễ đã phơi khô của cây Bắc tế tân</v>
          </cell>
          <cell r="V195" t="str">
            <v>Radix et Rhizoma Asari</v>
          </cell>
          <cell r="W195" t="str">
            <v>Sơ chế</v>
          </cell>
          <cell r="X195" t="str">
            <v>Túi PE 1 Kg</v>
          </cell>
          <cell r="Y195">
            <v>2</v>
          </cell>
          <cell r="Z195" t="str">
            <v>24 tháng</v>
          </cell>
          <cell r="AA195" t="str">
            <v>B-Trung Quốc</v>
          </cell>
          <cell r="AB195" t="str">
            <v>VCT-00468-23</v>
          </cell>
          <cell r="AC195" t="str">
            <v>Công ty TNHH Dược phẩm FITOPHARMA</v>
          </cell>
          <cell r="AD195" t="str">
            <v>Công ty TNHH Dược phẩm FITOPHARMA</v>
          </cell>
          <cell r="AE195" t="str">
            <v>Kg</v>
          </cell>
          <cell r="AF195">
            <v>2394000</v>
          </cell>
          <cell r="AG195">
            <v>358</v>
          </cell>
          <cell r="AH195">
            <v>857052000</v>
          </cell>
          <cell r="AI195">
            <v>0</v>
          </cell>
          <cell r="AJ195">
            <v>857052000</v>
          </cell>
          <cell r="AL195" t="str">
            <v>Không</v>
          </cell>
          <cell r="AR195">
            <v>0</v>
          </cell>
          <cell r="AT195">
            <v>857052000</v>
          </cell>
          <cell r="AU195">
            <v>1</v>
          </cell>
          <cell r="AV195">
            <v>1</v>
          </cell>
          <cell r="AW195" t="str">
            <v/>
          </cell>
          <cell r="AX195">
            <v>0</v>
          </cell>
          <cell r="AY195">
            <v>88</v>
          </cell>
          <cell r="BB195">
            <v>1</v>
          </cell>
          <cell r="BC195" t="str">
            <v/>
          </cell>
          <cell r="BE195" t="str">
            <v/>
          </cell>
          <cell r="BF195">
            <v>1</v>
          </cell>
        </row>
        <row r="196">
          <cell r="A196" t="str">
            <v>PP2400484291vn3700313652</v>
          </cell>
          <cell r="B196" t="str">
            <v>NGOC</v>
          </cell>
          <cell r="C196">
            <v>192</v>
          </cell>
          <cell r="D196" t="str">
            <v>PP2400484291</v>
          </cell>
          <cell r="E196">
            <v>79</v>
          </cell>
          <cell r="F196" t="str">
            <v>Thăng ma</v>
          </cell>
          <cell r="G196" t="str">
            <v>2</v>
          </cell>
          <cell r="H196" t="str">
            <v>Thân rễ phơi hay sấy khô của các loài Thăng ma</v>
          </cell>
          <cell r="I196" t="str">
            <v>Rhizoma Cimicifugae</v>
          </cell>
          <cell r="J196" t="str">
            <v>Sơ chế</v>
          </cell>
          <cell r="K196" t="str">
            <v>DĐVN V hoặc TCCS</v>
          </cell>
          <cell r="L196" t="str">
            <v>Kg</v>
          </cell>
          <cell r="M196">
            <v>44</v>
          </cell>
          <cell r="N196">
            <v>1050000</v>
          </cell>
          <cell r="O196">
            <v>46200000</v>
          </cell>
          <cell r="P196" t="str">
            <v>vn3700313652</v>
          </cell>
          <cell r="Q196" t="str">
            <v>CÔNG TY TNHH DƯỢC PHẨM FITOPHARMA</v>
          </cell>
          <cell r="R196" t="str">
            <v>PP2400484291</v>
          </cell>
          <cell r="S196">
            <v>79</v>
          </cell>
          <cell r="T196" t="str">
            <v>Thăng ma</v>
          </cell>
          <cell r="U196" t="str">
            <v>Thân rễ phơi hay sấy khô của các loài Thăng ma</v>
          </cell>
          <cell r="V196" t="str">
            <v>Rhizoma Cimicifugae</v>
          </cell>
          <cell r="W196" t="str">
            <v>Sơ chế</v>
          </cell>
          <cell r="X196" t="str">
            <v>Túi PE 1 Kg</v>
          </cell>
          <cell r="Y196">
            <v>2</v>
          </cell>
          <cell r="Z196" t="str">
            <v>24 tháng</v>
          </cell>
          <cell r="AA196" t="str">
            <v>B-Trung Quốc</v>
          </cell>
          <cell r="AB196" t="str">
            <v>VCT-00463-23</v>
          </cell>
          <cell r="AC196" t="str">
            <v>Công ty TNHH Dược phẩm FITOPHARMA</v>
          </cell>
          <cell r="AD196" t="str">
            <v>Công ty TNHH Dược phẩm FITOPHARMA</v>
          </cell>
          <cell r="AE196" t="str">
            <v>Kg</v>
          </cell>
          <cell r="AF196">
            <v>779000</v>
          </cell>
          <cell r="AG196">
            <v>44</v>
          </cell>
          <cell r="AH196">
            <v>34276000</v>
          </cell>
          <cell r="AI196">
            <v>0</v>
          </cell>
          <cell r="AJ196">
            <v>34276000</v>
          </cell>
          <cell r="AL196" t="str">
            <v>Không</v>
          </cell>
          <cell r="AR196">
            <v>0</v>
          </cell>
          <cell r="AT196">
            <v>34276000</v>
          </cell>
          <cell r="AU196">
            <v>1</v>
          </cell>
          <cell r="AV196">
            <v>1</v>
          </cell>
          <cell r="AW196" t="str">
            <v/>
          </cell>
          <cell r="AX196">
            <v>0</v>
          </cell>
          <cell r="AY196">
            <v>88</v>
          </cell>
          <cell r="BB196">
            <v>1</v>
          </cell>
          <cell r="BC196" t="str">
            <v/>
          </cell>
          <cell r="BE196" t="str">
            <v/>
          </cell>
          <cell r="BF196">
            <v>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4"/>
  <sheetViews>
    <sheetView tabSelected="1" topLeftCell="B7" workbookViewId="0">
      <selection activeCell="O4" sqref="O4:O72"/>
    </sheetView>
  </sheetViews>
  <sheetFormatPr defaultColWidth="10" defaultRowHeight="12.75" x14ac:dyDescent="0.2"/>
  <cols>
    <col min="1" max="1" width="6.7109375" style="1" hidden="1" customWidth="1"/>
    <col min="2" max="2" width="6.5703125" style="28" customWidth="1"/>
    <col min="3" max="3" width="11.7109375" style="1" customWidth="1"/>
    <col min="4" max="4" width="19.140625" style="1" customWidth="1"/>
    <col min="5" max="5" width="12" style="1" customWidth="1"/>
    <col min="6" max="6" width="8.85546875" style="29" customWidth="1"/>
    <col min="7" max="8" width="15.7109375" style="1" customWidth="1"/>
    <col min="9" max="9" width="18" style="29" customWidth="1"/>
    <col min="10" max="10" width="15.7109375" style="30" customWidth="1"/>
    <col min="11" max="12" width="9.42578125" style="29" customWidth="1"/>
    <col min="13" max="13" width="7.42578125" style="29" customWidth="1"/>
    <col min="14" max="14" width="9.42578125" style="29" customWidth="1"/>
    <col min="15" max="15" width="8" style="29" customWidth="1"/>
    <col min="16" max="16" width="13" style="29" customWidth="1"/>
    <col min="17" max="18" width="16" style="29" customWidth="1"/>
    <col min="19" max="19" width="8.85546875" style="29" customWidth="1"/>
    <col min="20" max="20" width="9.5703125" style="31" customWidth="1"/>
    <col min="21" max="21" width="10" style="29"/>
    <col min="22" max="22" width="15.85546875" style="32" customWidth="1"/>
    <col min="23" max="23" width="12.42578125" style="1" hidden="1" customWidth="1"/>
    <col min="24" max="24" width="14.7109375" style="1" customWidth="1"/>
    <col min="25" max="16384" width="10" style="1"/>
  </cols>
  <sheetData>
    <row r="1" spans="1:44" ht="65.25" customHeight="1" x14ac:dyDescent="0.3"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1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</row>
    <row r="2" spans="1:44" ht="21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4"/>
      <c r="V2" s="2"/>
      <c r="W2" s="2"/>
    </row>
    <row r="3" spans="1:44" s="11" customFormat="1" ht="38.25" x14ac:dyDescent="0.25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9" t="s">
        <v>20</v>
      </c>
      <c r="U3" s="6" t="s">
        <v>21</v>
      </c>
      <c r="V3" s="10" t="s">
        <v>22</v>
      </c>
      <c r="W3" s="6" t="s">
        <v>23</v>
      </c>
    </row>
    <row r="4" spans="1:44" s="19" customFormat="1" ht="38.25" x14ac:dyDescent="0.25">
      <c r="A4" s="12" t="s">
        <v>24</v>
      </c>
      <c r="B4" s="13">
        <v>1</v>
      </c>
      <c r="C4" s="13" t="s">
        <v>25</v>
      </c>
      <c r="D4" s="13" t="s">
        <v>26</v>
      </c>
      <c r="E4" s="13" t="s">
        <v>27</v>
      </c>
      <c r="F4" s="13">
        <v>5</v>
      </c>
      <c r="G4" s="13" t="s">
        <v>28</v>
      </c>
      <c r="H4" s="14" t="s">
        <v>28</v>
      </c>
      <c r="I4" s="13" t="s">
        <v>29</v>
      </c>
      <c r="J4" s="15" t="s">
        <v>30</v>
      </c>
      <c r="K4" s="13" t="s">
        <v>31</v>
      </c>
      <c r="L4" s="13" t="s">
        <v>32</v>
      </c>
      <c r="M4" s="13">
        <v>2</v>
      </c>
      <c r="N4" s="13" t="s">
        <v>33</v>
      </c>
      <c r="O4" s="13" t="s">
        <v>34</v>
      </c>
      <c r="P4" s="13" t="s">
        <v>35</v>
      </c>
      <c r="Q4" s="13" t="s">
        <v>36</v>
      </c>
      <c r="R4" s="13" t="s">
        <v>36</v>
      </c>
      <c r="S4" s="13" t="s">
        <v>37</v>
      </c>
      <c r="T4" s="16">
        <v>396900</v>
      </c>
      <c r="U4" s="45">
        <v>40</v>
      </c>
      <c r="V4" s="18">
        <f>U4*T4</f>
        <v>15876000</v>
      </c>
      <c r="W4" s="17">
        <f>VLOOKUP($A4,'[2]4.TC'!$A:$BG,'[2]4.TC'!AV$1,0)</f>
        <v>1</v>
      </c>
    </row>
    <row r="5" spans="1:44" s="19" customFormat="1" ht="38.25" x14ac:dyDescent="0.25">
      <c r="A5" s="12" t="s">
        <v>38</v>
      </c>
      <c r="B5" s="13">
        <v>2</v>
      </c>
      <c r="C5" s="13" t="s">
        <v>25</v>
      </c>
      <c r="D5" s="13" t="s">
        <v>26</v>
      </c>
      <c r="E5" s="13" t="s">
        <v>39</v>
      </c>
      <c r="F5" s="13">
        <v>6</v>
      </c>
      <c r="G5" s="13" t="s">
        <v>40</v>
      </c>
      <c r="H5" s="14" t="s">
        <v>41</v>
      </c>
      <c r="I5" s="13" t="s">
        <v>42</v>
      </c>
      <c r="J5" s="15" t="s">
        <v>43</v>
      </c>
      <c r="K5" s="13" t="s">
        <v>44</v>
      </c>
      <c r="L5" s="13" t="s">
        <v>32</v>
      </c>
      <c r="M5" s="13">
        <v>2</v>
      </c>
      <c r="N5" s="13" t="s">
        <v>33</v>
      </c>
      <c r="O5" s="13" t="s">
        <v>34</v>
      </c>
      <c r="P5" s="13" t="s">
        <v>45</v>
      </c>
      <c r="Q5" s="13" t="s">
        <v>36</v>
      </c>
      <c r="R5" s="13" t="s">
        <v>36</v>
      </c>
      <c r="S5" s="13" t="s">
        <v>37</v>
      </c>
      <c r="T5" s="16">
        <v>520800</v>
      </c>
      <c r="U5" s="45">
        <v>30</v>
      </c>
      <c r="V5" s="18">
        <f t="shared" ref="V5:V68" si="0">U5*T5</f>
        <v>15624000</v>
      </c>
      <c r="W5" s="17">
        <f>VLOOKUP($A5,'[2]4.TC'!$A:$BG,'[2]4.TC'!AV$1,0)</f>
        <v>1</v>
      </c>
    </row>
    <row r="6" spans="1:44" ht="38.25" x14ac:dyDescent="0.2">
      <c r="A6" s="12" t="s">
        <v>46</v>
      </c>
      <c r="B6" s="13">
        <v>3</v>
      </c>
      <c r="C6" s="13" t="s">
        <v>25</v>
      </c>
      <c r="D6" s="13" t="s">
        <v>26</v>
      </c>
      <c r="E6" s="13" t="s">
        <v>47</v>
      </c>
      <c r="F6" s="13">
        <v>22</v>
      </c>
      <c r="G6" s="13" t="s">
        <v>48</v>
      </c>
      <c r="H6" s="14" t="s">
        <v>48</v>
      </c>
      <c r="I6" s="13" t="s">
        <v>49</v>
      </c>
      <c r="J6" s="15" t="s">
        <v>50</v>
      </c>
      <c r="K6" s="13" t="s">
        <v>31</v>
      </c>
      <c r="L6" s="13" t="s">
        <v>32</v>
      </c>
      <c r="M6" s="13">
        <v>2</v>
      </c>
      <c r="N6" s="13" t="s">
        <v>33</v>
      </c>
      <c r="O6" s="13" t="s">
        <v>34</v>
      </c>
      <c r="P6" s="13" t="s">
        <v>51</v>
      </c>
      <c r="Q6" s="13" t="s">
        <v>36</v>
      </c>
      <c r="R6" s="13" t="s">
        <v>36</v>
      </c>
      <c r="S6" s="13" t="s">
        <v>37</v>
      </c>
      <c r="T6" s="16">
        <v>401100</v>
      </c>
      <c r="U6" s="45">
        <v>10</v>
      </c>
      <c r="V6" s="18">
        <f t="shared" si="0"/>
        <v>4011000</v>
      </c>
      <c r="W6" s="17">
        <f>VLOOKUP($A6,'[2]4.TC'!$A:$BG,'[2]4.TC'!AV$1,0)</f>
        <v>1</v>
      </c>
    </row>
    <row r="7" spans="1:44" ht="38.25" x14ac:dyDescent="0.2">
      <c r="A7" s="20" t="s">
        <v>52</v>
      </c>
      <c r="B7" s="13">
        <v>4</v>
      </c>
      <c r="C7" s="13" t="s">
        <v>25</v>
      </c>
      <c r="D7" s="13" t="s">
        <v>26</v>
      </c>
      <c r="E7" s="13" t="s">
        <v>53</v>
      </c>
      <c r="F7" s="13">
        <v>23</v>
      </c>
      <c r="G7" s="13" t="s">
        <v>54</v>
      </c>
      <c r="H7" s="14" t="s">
        <v>54</v>
      </c>
      <c r="I7" s="13" t="s">
        <v>55</v>
      </c>
      <c r="J7" s="15" t="s">
        <v>56</v>
      </c>
      <c r="K7" s="13" t="s">
        <v>31</v>
      </c>
      <c r="L7" s="13" t="s">
        <v>32</v>
      </c>
      <c r="M7" s="13">
        <v>2</v>
      </c>
      <c r="N7" s="13" t="s">
        <v>33</v>
      </c>
      <c r="O7" s="13" t="s">
        <v>34</v>
      </c>
      <c r="P7" s="13" t="s">
        <v>57</v>
      </c>
      <c r="Q7" s="13" t="s">
        <v>36</v>
      </c>
      <c r="R7" s="13" t="s">
        <v>36</v>
      </c>
      <c r="S7" s="13" t="s">
        <v>37</v>
      </c>
      <c r="T7" s="16">
        <v>867300</v>
      </c>
      <c r="U7" s="45">
        <v>40</v>
      </c>
      <c r="V7" s="18">
        <f t="shared" si="0"/>
        <v>34692000</v>
      </c>
      <c r="W7" s="17">
        <f>VLOOKUP($A7,'[2]4.TC'!$A:$BG,'[2]4.TC'!AV$1,0)</f>
        <v>1</v>
      </c>
    </row>
    <row r="8" spans="1:44" ht="38.25" x14ac:dyDescent="0.2">
      <c r="A8" s="20" t="s">
        <v>58</v>
      </c>
      <c r="B8" s="13">
        <v>5</v>
      </c>
      <c r="C8" s="13" t="s">
        <v>25</v>
      </c>
      <c r="D8" s="13" t="s">
        <v>26</v>
      </c>
      <c r="E8" s="13" t="s">
        <v>59</v>
      </c>
      <c r="F8" s="13">
        <v>30</v>
      </c>
      <c r="G8" s="13" t="s">
        <v>60</v>
      </c>
      <c r="H8" s="14" t="s">
        <v>61</v>
      </c>
      <c r="I8" s="13" t="s">
        <v>62</v>
      </c>
      <c r="J8" s="15" t="s">
        <v>63</v>
      </c>
      <c r="K8" s="13" t="s">
        <v>31</v>
      </c>
      <c r="L8" s="13" t="s">
        <v>32</v>
      </c>
      <c r="M8" s="13">
        <v>2</v>
      </c>
      <c r="N8" s="13" t="s">
        <v>33</v>
      </c>
      <c r="O8" s="13" t="s">
        <v>34</v>
      </c>
      <c r="P8" s="13" t="s">
        <v>64</v>
      </c>
      <c r="Q8" s="13" t="s">
        <v>36</v>
      </c>
      <c r="R8" s="13" t="s">
        <v>36</v>
      </c>
      <c r="S8" s="13" t="s">
        <v>37</v>
      </c>
      <c r="T8" s="16">
        <v>872550</v>
      </c>
      <c r="U8" s="45">
        <v>60</v>
      </c>
      <c r="V8" s="18">
        <f t="shared" si="0"/>
        <v>52353000</v>
      </c>
      <c r="W8" s="17">
        <f>VLOOKUP($A8,'[2]4.TC'!$A:$BG,'[2]4.TC'!AV$1,0)</f>
        <v>1</v>
      </c>
    </row>
    <row r="9" spans="1:44" ht="51" x14ac:dyDescent="0.2">
      <c r="A9" s="20" t="s">
        <v>65</v>
      </c>
      <c r="B9" s="13">
        <v>6</v>
      </c>
      <c r="C9" s="13" t="s">
        <v>25</v>
      </c>
      <c r="D9" s="13" t="s">
        <v>26</v>
      </c>
      <c r="E9" s="13" t="s">
        <v>66</v>
      </c>
      <c r="F9" s="13">
        <v>51</v>
      </c>
      <c r="G9" s="13" t="s">
        <v>67</v>
      </c>
      <c r="H9" s="14" t="s">
        <v>67</v>
      </c>
      <c r="I9" s="13" t="s">
        <v>68</v>
      </c>
      <c r="J9" s="15" t="s">
        <v>69</v>
      </c>
      <c r="K9" s="13" t="s">
        <v>31</v>
      </c>
      <c r="L9" s="13" t="s">
        <v>32</v>
      </c>
      <c r="M9" s="13">
        <v>2</v>
      </c>
      <c r="N9" s="13" t="s">
        <v>33</v>
      </c>
      <c r="O9" s="13" t="s">
        <v>70</v>
      </c>
      <c r="P9" s="13" t="s">
        <v>71</v>
      </c>
      <c r="Q9" s="13" t="s">
        <v>36</v>
      </c>
      <c r="R9" s="13" t="s">
        <v>36</v>
      </c>
      <c r="S9" s="13" t="s">
        <v>37</v>
      </c>
      <c r="T9" s="16">
        <v>231000</v>
      </c>
      <c r="U9" s="45">
        <v>20</v>
      </c>
      <c r="V9" s="18">
        <f t="shared" si="0"/>
        <v>4620000</v>
      </c>
      <c r="W9" s="17">
        <f>VLOOKUP($A9,'[2]4.TC'!$A:$BG,'[2]4.TC'!AV$1,0)</f>
        <v>1</v>
      </c>
    </row>
    <row r="10" spans="1:44" ht="38.25" x14ac:dyDescent="0.2">
      <c r="A10" s="20" t="s">
        <v>72</v>
      </c>
      <c r="B10" s="13">
        <v>7</v>
      </c>
      <c r="C10" s="13" t="s">
        <v>25</v>
      </c>
      <c r="D10" s="13" t="s">
        <v>26</v>
      </c>
      <c r="E10" s="13" t="s">
        <v>73</v>
      </c>
      <c r="F10" s="13">
        <v>56</v>
      </c>
      <c r="G10" s="13" t="s">
        <v>74</v>
      </c>
      <c r="H10" s="14" t="s">
        <v>74</v>
      </c>
      <c r="I10" s="13" t="s">
        <v>75</v>
      </c>
      <c r="J10" s="15" t="s">
        <v>76</v>
      </c>
      <c r="K10" s="13" t="s">
        <v>31</v>
      </c>
      <c r="L10" s="13" t="s">
        <v>32</v>
      </c>
      <c r="M10" s="13">
        <v>2</v>
      </c>
      <c r="N10" s="13" t="s">
        <v>33</v>
      </c>
      <c r="O10" s="13" t="s">
        <v>34</v>
      </c>
      <c r="P10" s="13" t="s">
        <v>77</v>
      </c>
      <c r="Q10" s="13" t="s">
        <v>36</v>
      </c>
      <c r="R10" s="13" t="s">
        <v>36</v>
      </c>
      <c r="S10" s="13" t="s">
        <v>37</v>
      </c>
      <c r="T10" s="16">
        <v>540750</v>
      </c>
      <c r="U10" s="45">
        <v>12</v>
      </c>
      <c r="V10" s="18">
        <f t="shared" si="0"/>
        <v>6489000</v>
      </c>
      <c r="W10" s="17">
        <f>VLOOKUP($A10,'[2]4.TC'!$A:$BG,'[2]4.TC'!AV$1,0)</f>
        <v>1</v>
      </c>
    </row>
    <row r="11" spans="1:44" ht="38.25" x14ac:dyDescent="0.2">
      <c r="A11" s="20" t="s">
        <v>78</v>
      </c>
      <c r="B11" s="13">
        <v>8</v>
      </c>
      <c r="C11" s="13" t="s">
        <v>25</v>
      </c>
      <c r="D11" s="13" t="s">
        <v>26</v>
      </c>
      <c r="E11" s="13" t="s">
        <v>79</v>
      </c>
      <c r="F11" s="13">
        <v>89</v>
      </c>
      <c r="G11" s="13" t="s">
        <v>80</v>
      </c>
      <c r="H11" s="14" t="s">
        <v>80</v>
      </c>
      <c r="I11" s="13" t="s">
        <v>81</v>
      </c>
      <c r="J11" s="15" t="s">
        <v>82</v>
      </c>
      <c r="K11" s="13" t="s">
        <v>31</v>
      </c>
      <c r="L11" s="13" t="s">
        <v>32</v>
      </c>
      <c r="M11" s="13">
        <v>2</v>
      </c>
      <c r="N11" s="13" t="s">
        <v>33</v>
      </c>
      <c r="O11" s="13" t="s">
        <v>34</v>
      </c>
      <c r="P11" s="13" t="s">
        <v>83</v>
      </c>
      <c r="Q11" s="13" t="s">
        <v>36</v>
      </c>
      <c r="R11" s="13" t="s">
        <v>36</v>
      </c>
      <c r="S11" s="13" t="s">
        <v>37</v>
      </c>
      <c r="T11" s="16">
        <v>1680000</v>
      </c>
      <c r="U11" s="45">
        <v>12</v>
      </c>
      <c r="V11" s="18">
        <f t="shared" si="0"/>
        <v>20160000</v>
      </c>
      <c r="W11" s="17">
        <f>VLOOKUP($A11,'[2]4.TC'!$A:$BG,'[2]4.TC'!AV$1,0)</f>
        <v>1</v>
      </c>
    </row>
    <row r="12" spans="1:44" ht="51" x14ac:dyDescent="0.2">
      <c r="A12" s="20" t="s">
        <v>84</v>
      </c>
      <c r="B12" s="13">
        <v>9</v>
      </c>
      <c r="C12" s="13" t="s">
        <v>25</v>
      </c>
      <c r="D12" s="13" t="s">
        <v>26</v>
      </c>
      <c r="E12" s="13" t="s">
        <v>85</v>
      </c>
      <c r="F12" s="13">
        <v>91</v>
      </c>
      <c r="G12" s="13" t="s">
        <v>86</v>
      </c>
      <c r="H12" s="14" t="s">
        <v>86</v>
      </c>
      <c r="I12" s="13" t="s">
        <v>87</v>
      </c>
      <c r="J12" s="15" t="s">
        <v>88</v>
      </c>
      <c r="K12" s="13" t="s">
        <v>31</v>
      </c>
      <c r="L12" s="13" t="s">
        <v>32</v>
      </c>
      <c r="M12" s="13">
        <v>2</v>
      </c>
      <c r="N12" s="13" t="s">
        <v>33</v>
      </c>
      <c r="O12" s="13" t="s">
        <v>34</v>
      </c>
      <c r="P12" s="13" t="s">
        <v>89</v>
      </c>
      <c r="Q12" s="13" t="s">
        <v>36</v>
      </c>
      <c r="R12" s="13" t="s">
        <v>36</v>
      </c>
      <c r="S12" s="13" t="s">
        <v>37</v>
      </c>
      <c r="T12" s="16">
        <v>661500</v>
      </c>
      <c r="U12" s="45">
        <v>24</v>
      </c>
      <c r="V12" s="18">
        <f t="shared" si="0"/>
        <v>15876000</v>
      </c>
      <c r="W12" s="17">
        <f>VLOOKUP($A12,'[2]4.TC'!$A:$BG,'[2]4.TC'!AV$1,0)</f>
        <v>1</v>
      </c>
    </row>
    <row r="13" spans="1:44" ht="51" x14ac:dyDescent="0.2">
      <c r="A13" s="20" t="s">
        <v>90</v>
      </c>
      <c r="B13" s="13">
        <v>10</v>
      </c>
      <c r="C13" s="13" t="s">
        <v>91</v>
      </c>
      <c r="D13" s="13" t="s">
        <v>92</v>
      </c>
      <c r="E13" s="13" t="s">
        <v>93</v>
      </c>
      <c r="F13" s="13">
        <v>4</v>
      </c>
      <c r="G13" s="13" t="s">
        <v>94</v>
      </c>
      <c r="H13" s="14" t="s">
        <v>95</v>
      </c>
      <c r="I13" s="13" t="s">
        <v>96</v>
      </c>
      <c r="J13" s="15" t="s">
        <v>97</v>
      </c>
      <c r="K13" s="13" t="s">
        <v>98</v>
      </c>
      <c r="L13" s="13" t="s">
        <v>99</v>
      </c>
      <c r="M13" s="13">
        <v>2</v>
      </c>
      <c r="N13" s="13" t="s">
        <v>100</v>
      </c>
      <c r="O13" s="13" t="s">
        <v>34</v>
      </c>
      <c r="P13" s="13" t="s">
        <v>101</v>
      </c>
      <c r="Q13" s="13" t="s">
        <v>102</v>
      </c>
      <c r="R13" s="13" t="s">
        <v>102</v>
      </c>
      <c r="S13" s="13" t="s">
        <v>37</v>
      </c>
      <c r="T13" s="16">
        <v>224700</v>
      </c>
      <c r="U13" s="45">
        <v>60</v>
      </c>
      <c r="V13" s="18">
        <f t="shared" si="0"/>
        <v>13482000</v>
      </c>
      <c r="W13" s="17">
        <f>VLOOKUP($A13,'[2]4.TC'!$A:$BG,'[2]4.TC'!AV$1,0)</f>
        <v>1</v>
      </c>
    </row>
    <row r="14" spans="1:44" ht="51" x14ac:dyDescent="0.2">
      <c r="A14" s="20" t="s">
        <v>103</v>
      </c>
      <c r="B14" s="13">
        <v>11</v>
      </c>
      <c r="C14" s="13" t="s">
        <v>91</v>
      </c>
      <c r="D14" s="13" t="s">
        <v>92</v>
      </c>
      <c r="E14" s="13" t="s">
        <v>104</v>
      </c>
      <c r="F14" s="13">
        <v>9</v>
      </c>
      <c r="G14" s="13" t="s">
        <v>105</v>
      </c>
      <c r="H14" s="14" t="s">
        <v>105</v>
      </c>
      <c r="I14" s="13" t="s">
        <v>106</v>
      </c>
      <c r="J14" s="15" t="s">
        <v>107</v>
      </c>
      <c r="K14" s="13" t="s">
        <v>98</v>
      </c>
      <c r="L14" s="13" t="s">
        <v>99</v>
      </c>
      <c r="M14" s="13">
        <v>2</v>
      </c>
      <c r="N14" s="13" t="s">
        <v>100</v>
      </c>
      <c r="O14" s="13" t="s">
        <v>34</v>
      </c>
      <c r="P14" s="13" t="s">
        <v>108</v>
      </c>
      <c r="Q14" s="13" t="s">
        <v>102</v>
      </c>
      <c r="R14" s="13" t="s">
        <v>102</v>
      </c>
      <c r="S14" s="13" t="s">
        <v>37</v>
      </c>
      <c r="T14" s="16">
        <v>224700</v>
      </c>
      <c r="U14" s="45">
        <v>42</v>
      </c>
      <c r="V14" s="18">
        <f t="shared" si="0"/>
        <v>9437400</v>
      </c>
      <c r="W14" s="17">
        <f>VLOOKUP($A14,'[2]4.TC'!$A:$BG,'[2]4.TC'!AV$1,0)</f>
        <v>1</v>
      </c>
    </row>
    <row r="15" spans="1:44" ht="51" x14ac:dyDescent="0.2">
      <c r="A15" s="20" t="s">
        <v>109</v>
      </c>
      <c r="B15" s="13">
        <v>12</v>
      </c>
      <c r="C15" s="13" t="s">
        <v>91</v>
      </c>
      <c r="D15" s="13" t="s">
        <v>92</v>
      </c>
      <c r="E15" s="13" t="s">
        <v>110</v>
      </c>
      <c r="F15" s="13">
        <v>14</v>
      </c>
      <c r="G15" s="13" t="s">
        <v>111</v>
      </c>
      <c r="H15" s="14" t="s">
        <v>111</v>
      </c>
      <c r="I15" s="13" t="s">
        <v>112</v>
      </c>
      <c r="J15" s="15" t="s">
        <v>113</v>
      </c>
      <c r="K15" s="13" t="s">
        <v>114</v>
      </c>
      <c r="L15" s="13" t="s">
        <v>99</v>
      </c>
      <c r="M15" s="13">
        <v>2</v>
      </c>
      <c r="N15" s="13" t="s">
        <v>100</v>
      </c>
      <c r="O15" s="13" t="s">
        <v>34</v>
      </c>
      <c r="P15" s="13" t="s">
        <v>115</v>
      </c>
      <c r="Q15" s="13" t="s">
        <v>102</v>
      </c>
      <c r="R15" s="13" t="s">
        <v>102</v>
      </c>
      <c r="S15" s="13" t="s">
        <v>37</v>
      </c>
      <c r="T15" s="16">
        <v>277200</v>
      </c>
      <c r="U15" s="45">
        <v>10</v>
      </c>
      <c r="V15" s="18">
        <f t="shared" si="0"/>
        <v>2772000</v>
      </c>
      <c r="W15" s="17">
        <f>VLOOKUP($A15,'[2]4.TC'!$A:$BG,'[2]4.TC'!AV$1,0)</f>
        <v>1</v>
      </c>
    </row>
    <row r="16" spans="1:44" ht="51" x14ac:dyDescent="0.2">
      <c r="A16" s="20" t="s">
        <v>116</v>
      </c>
      <c r="B16" s="13">
        <v>13</v>
      </c>
      <c r="C16" s="13" t="s">
        <v>91</v>
      </c>
      <c r="D16" s="13" t="s">
        <v>92</v>
      </c>
      <c r="E16" s="13" t="s">
        <v>117</v>
      </c>
      <c r="F16" s="13">
        <v>19</v>
      </c>
      <c r="G16" s="13" t="s">
        <v>118</v>
      </c>
      <c r="H16" s="14" t="s">
        <v>118</v>
      </c>
      <c r="I16" s="13" t="s">
        <v>119</v>
      </c>
      <c r="J16" s="15" t="s">
        <v>120</v>
      </c>
      <c r="K16" s="13" t="s">
        <v>98</v>
      </c>
      <c r="L16" s="13" t="s">
        <v>99</v>
      </c>
      <c r="M16" s="13">
        <v>2</v>
      </c>
      <c r="N16" s="13" t="s">
        <v>100</v>
      </c>
      <c r="O16" s="13" t="s">
        <v>70</v>
      </c>
      <c r="P16" s="13" t="s">
        <v>121</v>
      </c>
      <c r="Q16" s="13" t="s">
        <v>102</v>
      </c>
      <c r="R16" s="13" t="s">
        <v>102</v>
      </c>
      <c r="S16" s="13" t="s">
        <v>37</v>
      </c>
      <c r="T16" s="16">
        <v>144900</v>
      </c>
      <c r="U16" s="45">
        <v>40</v>
      </c>
      <c r="V16" s="18">
        <f t="shared" si="0"/>
        <v>5796000</v>
      </c>
      <c r="W16" s="17">
        <f>VLOOKUP($A16,'[2]4.TC'!$A:$BG,'[2]4.TC'!AV$1,0)</f>
        <v>1</v>
      </c>
    </row>
    <row r="17" spans="1:26" ht="51" x14ac:dyDescent="0.2">
      <c r="A17" s="20" t="s">
        <v>122</v>
      </c>
      <c r="B17" s="13">
        <v>14</v>
      </c>
      <c r="C17" s="13" t="s">
        <v>91</v>
      </c>
      <c r="D17" s="13" t="s">
        <v>92</v>
      </c>
      <c r="E17" s="13" t="s">
        <v>123</v>
      </c>
      <c r="F17" s="13">
        <v>26</v>
      </c>
      <c r="G17" s="13" t="s">
        <v>124</v>
      </c>
      <c r="H17" s="14" t="s">
        <v>124</v>
      </c>
      <c r="I17" s="13" t="s">
        <v>125</v>
      </c>
      <c r="J17" s="15" t="s">
        <v>126</v>
      </c>
      <c r="K17" s="13" t="s">
        <v>114</v>
      </c>
      <c r="L17" s="13" t="s">
        <v>99</v>
      </c>
      <c r="M17" s="13">
        <v>2</v>
      </c>
      <c r="N17" s="13" t="s">
        <v>100</v>
      </c>
      <c r="O17" s="13" t="s">
        <v>70</v>
      </c>
      <c r="P17" s="13" t="s">
        <v>127</v>
      </c>
      <c r="Q17" s="13" t="s">
        <v>102</v>
      </c>
      <c r="R17" s="13" t="s">
        <v>102</v>
      </c>
      <c r="S17" s="13" t="s">
        <v>37</v>
      </c>
      <c r="T17" s="16">
        <v>66150</v>
      </c>
      <c r="U17" s="45">
        <v>40</v>
      </c>
      <c r="V17" s="18">
        <f t="shared" si="0"/>
        <v>2646000</v>
      </c>
      <c r="W17" s="17">
        <f>VLOOKUP($A17,'[2]4.TC'!$A:$BG,'[2]4.TC'!AV$1,0)</f>
        <v>1</v>
      </c>
    </row>
    <row r="18" spans="1:26" ht="51" x14ac:dyDescent="0.2">
      <c r="A18" s="20" t="s">
        <v>128</v>
      </c>
      <c r="B18" s="13">
        <v>15</v>
      </c>
      <c r="C18" s="13" t="s">
        <v>91</v>
      </c>
      <c r="D18" s="13" t="s">
        <v>92</v>
      </c>
      <c r="E18" s="13" t="s">
        <v>129</v>
      </c>
      <c r="F18" s="13">
        <v>29</v>
      </c>
      <c r="G18" s="13" t="s">
        <v>130</v>
      </c>
      <c r="H18" s="14" t="s">
        <v>130</v>
      </c>
      <c r="I18" s="13" t="s">
        <v>131</v>
      </c>
      <c r="J18" s="15" t="s">
        <v>132</v>
      </c>
      <c r="K18" s="13" t="s">
        <v>98</v>
      </c>
      <c r="L18" s="13" t="s">
        <v>99</v>
      </c>
      <c r="M18" s="13">
        <v>2</v>
      </c>
      <c r="N18" s="13" t="s">
        <v>100</v>
      </c>
      <c r="O18" s="13" t="s">
        <v>34</v>
      </c>
      <c r="P18" s="13" t="s">
        <v>133</v>
      </c>
      <c r="Q18" s="13" t="s">
        <v>102</v>
      </c>
      <c r="R18" s="13" t="s">
        <v>102</v>
      </c>
      <c r="S18" s="13" t="s">
        <v>37</v>
      </c>
      <c r="T18" s="16">
        <v>235200</v>
      </c>
      <c r="U18" s="45">
        <v>10</v>
      </c>
      <c r="V18" s="18">
        <f t="shared" si="0"/>
        <v>2352000</v>
      </c>
      <c r="W18" s="17">
        <f>VLOOKUP($A18,'[2]4.TC'!$A:$BG,'[2]4.TC'!AV$1,0)</f>
        <v>1</v>
      </c>
    </row>
    <row r="19" spans="1:26" ht="51" x14ac:dyDescent="0.2">
      <c r="A19" s="20" t="s">
        <v>134</v>
      </c>
      <c r="B19" s="13">
        <v>16</v>
      </c>
      <c r="C19" s="13" t="s">
        <v>91</v>
      </c>
      <c r="D19" s="13" t="s">
        <v>92</v>
      </c>
      <c r="E19" s="13" t="s">
        <v>135</v>
      </c>
      <c r="F19" s="13">
        <v>42</v>
      </c>
      <c r="G19" s="13" t="s">
        <v>136</v>
      </c>
      <c r="H19" s="14" t="s">
        <v>137</v>
      </c>
      <c r="I19" s="13" t="s">
        <v>138</v>
      </c>
      <c r="J19" s="15" t="s">
        <v>139</v>
      </c>
      <c r="K19" s="13" t="s">
        <v>114</v>
      </c>
      <c r="L19" s="13" t="s">
        <v>99</v>
      </c>
      <c r="M19" s="13">
        <v>2</v>
      </c>
      <c r="N19" s="13" t="s">
        <v>100</v>
      </c>
      <c r="O19" s="13" t="s">
        <v>70</v>
      </c>
      <c r="P19" s="13" t="s">
        <v>140</v>
      </c>
      <c r="Q19" s="13" t="s">
        <v>102</v>
      </c>
      <c r="R19" s="13" t="s">
        <v>102</v>
      </c>
      <c r="S19" s="13" t="s">
        <v>37</v>
      </c>
      <c r="T19" s="16">
        <v>179550</v>
      </c>
      <c r="U19" s="45">
        <v>10</v>
      </c>
      <c r="V19" s="18">
        <f t="shared" si="0"/>
        <v>1795500</v>
      </c>
      <c r="W19" s="17">
        <f>VLOOKUP($A19,'[2]4.TC'!$A:$BG,'[2]4.TC'!AV$1,0)</f>
        <v>1</v>
      </c>
    </row>
    <row r="20" spans="1:26" ht="51" x14ac:dyDescent="0.2">
      <c r="A20" s="20" t="s">
        <v>141</v>
      </c>
      <c r="B20" s="13">
        <v>17</v>
      </c>
      <c r="C20" s="13" t="s">
        <v>91</v>
      </c>
      <c r="D20" s="13" t="s">
        <v>92</v>
      </c>
      <c r="E20" s="13" t="s">
        <v>142</v>
      </c>
      <c r="F20" s="13">
        <v>64</v>
      </c>
      <c r="G20" s="13" t="s">
        <v>143</v>
      </c>
      <c r="H20" s="14" t="s">
        <v>143</v>
      </c>
      <c r="I20" s="13" t="s">
        <v>144</v>
      </c>
      <c r="J20" s="15" t="s">
        <v>145</v>
      </c>
      <c r="K20" s="13" t="s">
        <v>98</v>
      </c>
      <c r="L20" s="13" t="s">
        <v>99</v>
      </c>
      <c r="M20" s="13">
        <v>2</v>
      </c>
      <c r="N20" s="13" t="s">
        <v>100</v>
      </c>
      <c r="O20" s="13" t="s">
        <v>34</v>
      </c>
      <c r="P20" s="13" t="s">
        <v>146</v>
      </c>
      <c r="Q20" s="13" t="s">
        <v>102</v>
      </c>
      <c r="R20" s="13" t="s">
        <v>102</v>
      </c>
      <c r="S20" s="13" t="s">
        <v>37</v>
      </c>
      <c r="T20" s="16">
        <v>950250</v>
      </c>
      <c r="U20" s="45">
        <v>20</v>
      </c>
      <c r="V20" s="18">
        <f t="shared" si="0"/>
        <v>19005000</v>
      </c>
      <c r="W20" s="17">
        <f>VLOOKUP($A20,'[2]4.TC'!$A:$BG,'[2]4.TC'!AV$1,0)</f>
        <v>1</v>
      </c>
    </row>
    <row r="21" spans="1:26" ht="51" x14ac:dyDescent="0.2">
      <c r="A21" s="20" t="s">
        <v>147</v>
      </c>
      <c r="B21" s="13">
        <v>18</v>
      </c>
      <c r="C21" s="13" t="s">
        <v>91</v>
      </c>
      <c r="D21" s="13" t="s">
        <v>92</v>
      </c>
      <c r="E21" s="13" t="s">
        <v>148</v>
      </c>
      <c r="F21" s="13">
        <v>69</v>
      </c>
      <c r="G21" s="13" t="s">
        <v>149</v>
      </c>
      <c r="H21" s="14" t="s">
        <v>149</v>
      </c>
      <c r="I21" s="13" t="s">
        <v>150</v>
      </c>
      <c r="J21" s="15" t="s">
        <v>151</v>
      </c>
      <c r="K21" s="13" t="s">
        <v>98</v>
      </c>
      <c r="L21" s="13" t="s">
        <v>99</v>
      </c>
      <c r="M21" s="13">
        <v>2</v>
      </c>
      <c r="N21" s="13" t="s">
        <v>100</v>
      </c>
      <c r="O21" s="13" t="s">
        <v>34</v>
      </c>
      <c r="P21" s="13" t="s">
        <v>152</v>
      </c>
      <c r="Q21" s="13" t="s">
        <v>102</v>
      </c>
      <c r="R21" s="13" t="s">
        <v>102</v>
      </c>
      <c r="S21" s="13" t="s">
        <v>37</v>
      </c>
      <c r="T21" s="16">
        <v>525000</v>
      </c>
      <c r="U21" s="45">
        <v>10</v>
      </c>
      <c r="V21" s="18">
        <f t="shared" si="0"/>
        <v>5250000</v>
      </c>
      <c r="W21" s="17">
        <f>VLOOKUP($A21,'[2]4.TC'!$A:$BG,'[2]4.TC'!AV$1,0)</f>
        <v>1</v>
      </c>
    </row>
    <row r="22" spans="1:26" ht="51" x14ac:dyDescent="0.2">
      <c r="A22" s="20" t="s">
        <v>153</v>
      </c>
      <c r="B22" s="13">
        <v>19</v>
      </c>
      <c r="C22" s="13" t="s">
        <v>91</v>
      </c>
      <c r="D22" s="13" t="s">
        <v>92</v>
      </c>
      <c r="E22" s="13" t="s">
        <v>154</v>
      </c>
      <c r="F22" s="13">
        <v>71</v>
      </c>
      <c r="G22" s="13" t="s">
        <v>155</v>
      </c>
      <c r="H22" s="14" t="s">
        <v>155</v>
      </c>
      <c r="I22" s="13" t="s">
        <v>156</v>
      </c>
      <c r="J22" s="15" t="s">
        <v>157</v>
      </c>
      <c r="K22" s="13" t="s">
        <v>98</v>
      </c>
      <c r="L22" s="13" t="s">
        <v>99</v>
      </c>
      <c r="M22" s="13">
        <v>2</v>
      </c>
      <c r="N22" s="13" t="s">
        <v>100</v>
      </c>
      <c r="O22" s="13" t="s">
        <v>34</v>
      </c>
      <c r="P22" s="13" t="s">
        <v>158</v>
      </c>
      <c r="Q22" s="13" t="s">
        <v>102</v>
      </c>
      <c r="R22" s="13" t="s">
        <v>102</v>
      </c>
      <c r="S22" s="13" t="s">
        <v>37</v>
      </c>
      <c r="T22" s="16">
        <v>249900</v>
      </c>
      <c r="U22" s="45">
        <v>24</v>
      </c>
      <c r="V22" s="18">
        <f t="shared" si="0"/>
        <v>5997600</v>
      </c>
      <c r="W22" s="17">
        <f>VLOOKUP($A22,'[2]4.TC'!$A:$BG,'[2]4.TC'!AV$1,0)</f>
        <v>1</v>
      </c>
    </row>
    <row r="23" spans="1:26" ht="51" x14ac:dyDescent="0.2">
      <c r="A23" s="20" t="s">
        <v>159</v>
      </c>
      <c r="B23" s="13">
        <v>20</v>
      </c>
      <c r="C23" s="13" t="s">
        <v>91</v>
      </c>
      <c r="D23" s="13" t="s">
        <v>92</v>
      </c>
      <c r="E23" s="13" t="s">
        <v>160</v>
      </c>
      <c r="F23" s="13">
        <v>83</v>
      </c>
      <c r="G23" s="13" t="s">
        <v>161</v>
      </c>
      <c r="H23" s="14" t="s">
        <v>161</v>
      </c>
      <c r="I23" s="13" t="s">
        <v>162</v>
      </c>
      <c r="J23" s="15" t="s">
        <v>163</v>
      </c>
      <c r="K23" s="13" t="s">
        <v>98</v>
      </c>
      <c r="L23" s="13" t="s">
        <v>99</v>
      </c>
      <c r="M23" s="13">
        <v>2</v>
      </c>
      <c r="N23" s="13" t="s">
        <v>100</v>
      </c>
      <c r="O23" s="13" t="s">
        <v>70</v>
      </c>
      <c r="P23" s="13" t="s">
        <v>164</v>
      </c>
      <c r="Q23" s="13" t="s">
        <v>102</v>
      </c>
      <c r="R23" s="13" t="s">
        <v>102</v>
      </c>
      <c r="S23" s="13" t="s">
        <v>37</v>
      </c>
      <c r="T23" s="16">
        <v>124950</v>
      </c>
      <c r="U23" s="45">
        <v>12</v>
      </c>
      <c r="V23" s="18">
        <f t="shared" si="0"/>
        <v>1499400</v>
      </c>
      <c r="W23" s="17">
        <f>VLOOKUP($A23,'[2]4.TC'!$A:$BG,'[2]4.TC'!AV$1,0)</f>
        <v>1</v>
      </c>
    </row>
    <row r="24" spans="1:26" ht="51" x14ac:dyDescent="0.2">
      <c r="A24" s="20" t="s">
        <v>165</v>
      </c>
      <c r="B24" s="13">
        <v>21</v>
      </c>
      <c r="C24" s="13" t="s">
        <v>91</v>
      </c>
      <c r="D24" s="13" t="s">
        <v>92</v>
      </c>
      <c r="E24" s="13" t="s">
        <v>166</v>
      </c>
      <c r="F24" s="13">
        <v>87</v>
      </c>
      <c r="G24" s="13" t="s">
        <v>167</v>
      </c>
      <c r="H24" s="14" t="s">
        <v>167</v>
      </c>
      <c r="I24" s="13" t="s">
        <v>168</v>
      </c>
      <c r="J24" s="15" t="s">
        <v>169</v>
      </c>
      <c r="K24" s="13" t="s">
        <v>98</v>
      </c>
      <c r="L24" s="13" t="s">
        <v>99</v>
      </c>
      <c r="M24" s="13">
        <v>2</v>
      </c>
      <c r="N24" s="13" t="s">
        <v>100</v>
      </c>
      <c r="O24" s="13" t="s">
        <v>70</v>
      </c>
      <c r="P24" s="13" t="s">
        <v>170</v>
      </c>
      <c r="Q24" s="13" t="s">
        <v>102</v>
      </c>
      <c r="R24" s="13" t="s">
        <v>102</v>
      </c>
      <c r="S24" s="13" t="s">
        <v>37</v>
      </c>
      <c r="T24" s="16">
        <v>280350</v>
      </c>
      <c r="U24" s="45">
        <v>10</v>
      </c>
      <c r="V24" s="18">
        <f t="shared" si="0"/>
        <v>2803500</v>
      </c>
      <c r="W24" s="17">
        <f>VLOOKUP($A24,'[2]4.TC'!$A:$BG,'[2]4.TC'!AV$1,0)</f>
        <v>1</v>
      </c>
    </row>
    <row r="25" spans="1:26" ht="51" x14ac:dyDescent="0.2">
      <c r="A25" s="20" t="s">
        <v>171</v>
      </c>
      <c r="B25" s="13">
        <v>22</v>
      </c>
      <c r="C25" s="13" t="s">
        <v>91</v>
      </c>
      <c r="D25" s="13" t="s">
        <v>92</v>
      </c>
      <c r="E25" s="13" t="s">
        <v>172</v>
      </c>
      <c r="F25" s="13">
        <v>88</v>
      </c>
      <c r="G25" s="13" t="s">
        <v>173</v>
      </c>
      <c r="H25" s="14" t="s">
        <v>173</v>
      </c>
      <c r="I25" s="13" t="s">
        <v>174</v>
      </c>
      <c r="J25" s="15" t="s">
        <v>175</v>
      </c>
      <c r="K25" s="13" t="s">
        <v>98</v>
      </c>
      <c r="L25" s="13" t="s">
        <v>99</v>
      </c>
      <c r="M25" s="13">
        <v>2</v>
      </c>
      <c r="N25" s="13" t="s">
        <v>100</v>
      </c>
      <c r="O25" s="13" t="s">
        <v>34</v>
      </c>
      <c r="P25" s="13" t="s">
        <v>176</v>
      </c>
      <c r="Q25" s="13" t="s">
        <v>102</v>
      </c>
      <c r="R25" s="13" t="s">
        <v>102</v>
      </c>
      <c r="S25" s="13" t="s">
        <v>37</v>
      </c>
      <c r="T25" s="16">
        <v>720300</v>
      </c>
      <c r="U25" s="45">
        <v>6</v>
      </c>
      <c r="V25" s="18">
        <f t="shared" si="0"/>
        <v>4321800</v>
      </c>
      <c r="W25" s="17">
        <f>VLOOKUP($A25,'[2]4.TC'!$A:$BG,'[2]4.TC'!AV$1,0)</f>
        <v>1</v>
      </c>
    </row>
    <row r="26" spans="1:26" ht="51" x14ac:dyDescent="0.2">
      <c r="A26" s="20" t="s">
        <v>177</v>
      </c>
      <c r="B26" s="13">
        <v>23</v>
      </c>
      <c r="C26" s="13" t="s">
        <v>178</v>
      </c>
      <c r="D26" s="13" t="s">
        <v>179</v>
      </c>
      <c r="E26" s="13" t="s">
        <v>180</v>
      </c>
      <c r="F26" s="13">
        <v>2</v>
      </c>
      <c r="G26" s="13" t="s">
        <v>181</v>
      </c>
      <c r="H26" s="14" t="s">
        <v>182</v>
      </c>
      <c r="I26" s="13" t="s">
        <v>183</v>
      </c>
      <c r="J26" s="15" t="s">
        <v>184</v>
      </c>
      <c r="K26" s="13" t="s">
        <v>44</v>
      </c>
      <c r="L26" s="13" t="s">
        <v>185</v>
      </c>
      <c r="M26" s="13">
        <v>2</v>
      </c>
      <c r="N26" s="13" t="s">
        <v>33</v>
      </c>
      <c r="O26" s="13" t="s">
        <v>186</v>
      </c>
      <c r="P26" s="13" t="s">
        <v>187</v>
      </c>
      <c r="Q26" s="13" t="s">
        <v>188</v>
      </c>
      <c r="R26" s="13" t="s">
        <v>188</v>
      </c>
      <c r="S26" s="13" t="s">
        <v>37</v>
      </c>
      <c r="T26" s="16">
        <v>1250000</v>
      </c>
      <c r="U26" s="45">
        <v>12</v>
      </c>
      <c r="V26" s="18">
        <f t="shared" si="0"/>
        <v>15000000</v>
      </c>
      <c r="W26" s="17">
        <f>VLOOKUP($A26,'[2]4.TC'!$A:$BG,'[2]4.TC'!AV$1,0)</f>
        <v>1</v>
      </c>
    </row>
    <row r="27" spans="1:26" ht="51" x14ac:dyDescent="0.2">
      <c r="A27" s="20" t="s">
        <v>189</v>
      </c>
      <c r="B27" s="13">
        <v>24</v>
      </c>
      <c r="C27" s="13" t="s">
        <v>178</v>
      </c>
      <c r="D27" s="13" t="s">
        <v>179</v>
      </c>
      <c r="E27" s="13" t="s">
        <v>190</v>
      </c>
      <c r="F27" s="13">
        <v>7</v>
      </c>
      <c r="G27" s="13" t="s">
        <v>191</v>
      </c>
      <c r="H27" s="14" t="s">
        <v>192</v>
      </c>
      <c r="I27" s="13" t="s">
        <v>193</v>
      </c>
      <c r="J27" s="15" t="s">
        <v>194</v>
      </c>
      <c r="K27" s="13" t="s">
        <v>44</v>
      </c>
      <c r="L27" s="13" t="s">
        <v>185</v>
      </c>
      <c r="M27" s="13">
        <v>2</v>
      </c>
      <c r="N27" s="13" t="s">
        <v>33</v>
      </c>
      <c r="O27" s="13" t="s">
        <v>195</v>
      </c>
      <c r="P27" s="13" t="s">
        <v>196</v>
      </c>
      <c r="Q27" s="13" t="s">
        <v>188</v>
      </c>
      <c r="R27" s="13" t="s">
        <v>188</v>
      </c>
      <c r="S27" s="13" t="s">
        <v>37</v>
      </c>
      <c r="T27" s="16">
        <v>300000</v>
      </c>
      <c r="U27" s="45">
        <v>6</v>
      </c>
      <c r="V27" s="18">
        <f t="shared" si="0"/>
        <v>1800000</v>
      </c>
      <c r="W27" s="17">
        <f>VLOOKUP($A27,'[2]4.TC'!$A:$BG,'[2]4.TC'!AV$1,0)</f>
        <v>1</v>
      </c>
    </row>
    <row r="28" spans="1:26" ht="51" x14ac:dyDescent="0.2">
      <c r="A28" s="20" t="s">
        <v>197</v>
      </c>
      <c r="B28" s="13">
        <v>25</v>
      </c>
      <c r="C28" s="13" t="s">
        <v>178</v>
      </c>
      <c r="D28" s="13" t="s">
        <v>179</v>
      </c>
      <c r="E28" s="13" t="s">
        <v>198</v>
      </c>
      <c r="F28" s="13">
        <v>13</v>
      </c>
      <c r="G28" s="13" t="s">
        <v>199</v>
      </c>
      <c r="H28" s="14" t="s">
        <v>199</v>
      </c>
      <c r="I28" s="13" t="s">
        <v>200</v>
      </c>
      <c r="J28" s="15" t="s">
        <v>201</v>
      </c>
      <c r="K28" s="13" t="s">
        <v>31</v>
      </c>
      <c r="L28" s="13" t="s">
        <v>185</v>
      </c>
      <c r="M28" s="13">
        <v>2</v>
      </c>
      <c r="N28" s="13" t="s">
        <v>33</v>
      </c>
      <c r="O28" s="13" t="s">
        <v>195</v>
      </c>
      <c r="P28" s="13" t="s">
        <v>202</v>
      </c>
      <c r="Q28" s="13" t="s">
        <v>188</v>
      </c>
      <c r="R28" s="13" t="s">
        <v>188</v>
      </c>
      <c r="S28" s="13" t="s">
        <v>37</v>
      </c>
      <c r="T28" s="16">
        <v>400000</v>
      </c>
      <c r="U28" s="45">
        <v>6</v>
      </c>
      <c r="V28" s="18">
        <f t="shared" si="0"/>
        <v>2400000</v>
      </c>
      <c r="W28" s="17">
        <f>VLOOKUP($A28,'[2]4.TC'!$A:$BG,'[2]4.TC'!AV$1,0)</f>
        <v>1</v>
      </c>
    </row>
    <row r="29" spans="1:26" ht="63.75" x14ac:dyDescent="0.2">
      <c r="A29" s="20" t="s">
        <v>203</v>
      </c>
      <c r="B29" s="13">
        <v>26</v>
      </c>
      <c r="C29" s="13" t="s">
        <v>178</v>
      </c>
      <c r="D29" s="13" t="s">
        <v>179</v>
      </c>
      <c r="E29" s="13" t="s">
        <v>204</v>
      </c>
      <c r="F29" s="13">
        <v>16</v>
      </c>
      <c r="G29" s="13" t="s">
        <v>205</v>
      </c>
      <c r="H29" s="14" t="s">
        <v>206</v>
      </c>
      <c r="I29" s="13" t="s">
        <v>207</v>
      </c>
      <c r="J29" s="15" t="s">
        <v>208</v>
      </c>
      <c r="K29" s="13" t="s">
        <v>31</v>
      </c>
      <c r="L29" s="13" t="s">
        <v>185</v>
      </c>
      <c r="M29" s="13">
        <v>2</v>
      </c>
      <c r="N29" s="13" t="s">
        <v>33</v>
      </c>
      <c r="O29" s="13" t="s">
        <v>195</v>
      </c>
      <c r="P29" s="13" t="s">
        <v>209</v>
      </c>
      <c r="Q29" s="13" t="s">
        <v>188</v>
      </c>
      <c r="R29" s="13" t="s">
        <v>188</v>
      </c>
      <c r="S29" s="13" t="s">
        <v>37</v>
      </c>
      <c r="T29" s="16">
        <v>200000</v>
      </c>
      <c r="U29" s="45">
        <v>6</v>
      </c>
      <c r="V29" s="18">
        <f t="shared" si="0"/>
        <v>1200000</v>
      </c>
      <c r="W29" s="17">
        <f>VLOOKUP($A29,'[2]4.TC'!$A:$BG,'[2]4.TC'!AV$1,0)</f>
        <v>1</v>
      </c>
    </row>
    <row r="30" spans="1:26" ht="51" x14ac:dyDescent="0.2">
      <c r="A30" s="20" t="s">
        <v>210</v>
      </c>
      <c r="B30" s="13">
        <v>27</v>
      </c>
      <c r="C30" s="13" t="s">
        <v>178</v>
      </c>
      <c r="D30" s="13" t="s">
        <v>179</v>
      </c>
      <c r="E30" s="13" t="s">
        <v>211</v>
      </c>
      <c r="F30" s="13">
        <v>21</v>
      </c>
      <c r="G30" s="13" t="s">
        <v>212</v>
      </c>
      <c r="H30" s="14" t="s">
        <v>212</v>
      </c>
      <c r="I30" s="13" t="s">
        <v>213</v>
      </c>
      <c r="J30" s="15" t="s">
        <v>214</v>
      </c>
      <c r="K30" s="13" t="s">
        <v>31</v>
      </c>
      <c r="L30" s="13" t="s">
        <v>185</v>
      </c>
      <c r="M30" s="13">
        <v>2</v>
      </c>
      <c r="N30" s="13" t="s">
        <v>33</v>
      </c>
      <c r="O30" s="13" t="s">
        <v>186</v>
      </c>
      <c r="P30" s="13" t="s">
        <v>215</v>
      </c>
      <c r="Q30" s="13" t="s">
        <v>188</v>
      </c>
      <c r="R30" s="13" t="s">
        <v>188</v>
      </c>
      <c r="S30" s="13" t="s">
        <v>37</v>
      </c>
      <c r="T30" s="16">
        <v>140000</v>
      </c>
      <c r="U30" s="45">
        <v>20</v>
      </c>
      <c r="V30" s="18">
        <f t="shared" si="0"/>
        <v>2800000</v>
      </c>
      <c r="W30" s="17">
        <f>VLOOKUP($A30,'[2]4.TC'!$A:$BG,'[2]4.TC'!AV$1,0)</f>
        <v>1</v>
      </c>
    </row>
    <row r="31" spans="1:26" ht="51" x14ac:dyDescent="0.2">
      <c r="A31" s="20" t="s">
        <v>216</v>
      </c>
      <c r="B31" s="13">
        <v>28</v>
      </c>
      <c r="C31" s="13" t="s">
        <v>178</v>
      </c>
      <c r="D31" s="13" t="s">
        <v>179</v>
      </c>
      <c r="E31" s="13" t="s">
        <v>217</v>
      </c>
      <c r="F31" s="13">
        <v>35</v>
      </c>
      <c r="G31" s="13" t="s">
        <v>218</v>
      </c>
      <c r="H31" s="14" t="s">
        <v>219</v>
      </c>
      <c r="I31" s="13" t="s">
        <v>220</v>
      </c>
      <c r="J31" s="15" t="s">
        <v>221</v>
      </c>
      <c r="K31" s="13" t="s">
        <v>44</v>
      </c>
      <c r="L31" s="13" t="s">
        <v>185</v>
      </c>
      <c r="M31" s="13">
        <v>2</v>
      </c>
      <c r="N31" s="13" t="s">
        <v>33</v>
      </c>
      <c r="O31" s="13" t="s">
        <v>195</v>
      </c>
      <c r="P31" s="13" t="s">
        <v>222</v>
      </c>
      <c r="Q31" s="13" t="s">
        <v>188</v>
      </c>
      <c r="R31" s="13" t="s">
        <v>188</v>
      </c>
      <c r="S31" s="13" t="s">
        <v>37</v>
      </c>
      <c r="T31" s="16">
        <v>450000</v>
      </c>
      <c r="U31" s="45">
        <v>10</v>
      </c>
      <c r="V31" s="18">
        <f t="shared" si="0"/>
        <v>4500000</v>
      </c>
      <c r="W31" s="17">
        <f>VLOOKUP($A31,'[2]4.TC'!$A:$BG,'[2]4.TC'!AV$1,0)</f>
        <v>1</v>
      </c>
      <c r="Z31" s="1">
        <f>2*9</f>
        <v>18</v>
      </c>
    </row>
    <row r="32" spans="1:26" ht="76.5" x14ac:dyDescent="0.2">
      <c r="A32" s="20" t="s">
        <v>223</v>
      </c>
      <c r="B32" s="13">
        <v>29</v>
      </c>
      <c r="C32" s="13" t="s">
        <v>178</v>
      </c>
      <c r="D32" s="13" t="s">
        <v>179</v>
      </c>
      <c r="E32" s="13" t="s">
        <v>224</v>
      </c>
      <c r="F32" s="13">
        <v>37</v>
      </c>
      <c r="G32" s="13" t="s">
        <v>225</v>
      </c>
      <c r="H32" s="21" t="s">
        <v>226</v>
      </c>
      <c r="I32" s="13" t="s">
        <v>227</v>
      </c>
      <c r="J32" s="15" t="s">
        <v>228</v>
      </c>
      <c r="K32" s="13" t="s">
        <v>44</v>
      </c>
      <c r="L32" s="13" t="s">
        <v>185</v>
      </c>
      <c r="M32" s="13">
        <v>2</v>
      </c>
      <c r="N32" s="13" t="s">
        <v>33</v>
      </c>
      <c r="O32" s="13" t="s">
        <v>195</v>
      </c>
      <c r="P32" s="13" t="s">
        <v>229</v>
      </c>
      <c r="Q32" s="13" t="s">
        <v>188</v>
      </c>
      <c r="R32" s="13" t="s">
        <v>188</v>
      </c>
      <c r="S32" s="13" t="s">
        <v>37</v>
      </c>
      <c r="T32" s="16">
        <v>160000</v>
      </c>
      <c r="U32" s="45">
        <v>20</v>
      </c>
      <c r="V32" s="18">
        <f t="shared" si="0"/>
        <v>3200000</v>
      </c>
      <c r="W32" s="17">
        <f>VLOOKUP($A32,'[2]4.TC'!$A:$BG,'[2]4.TC'!AV$1,0)</f>
        <v>1</v>
      </c>
    </row>
    <row r="33" spans="1:23" ht="51" x14ac:dyDescent="0.2">
      <c r="A33" s="20" t="s">
        <v>230</v>
      </c>
      <c r="B33" s="13">
        <v>30</v>
      </c>
      <c r="C33" s="13" t="s">
        <v>178</v>
      </c>
      <c r="D33" s="13" t="s">
        <v>179</v>
      </c>
      <c r="E33" s="13" t="s">
        <v>231</v>
      </c>
      <c r="F33" s="13">
        <v>41</v>
      </c>
      <c r="G33" s="13" t="s">
        <v>232</v>
      </c>
      <c r="H33" s="14" t="s">
        <v>233</v>
      </c>
      <c r="I33" s="13" t="s">
        <v>234</v>
      </c>
      <c r="J33" s="15" t="s">
        <v>235</v>
      </c>
      <c r="K33" s="13" t="s">
        <v>31</v>
      </c>
      <c r="L33" s="13" t="s">
        <v>185</v>
      </c>
      <c r="M33" s="13">
        <v>2</v>
      </c>
      <c r="N33" s="13" t="s">
        <v>33</v>
      </c>
      <c r="O33" s="13" t="s">
        <v>195</v>
      </c>
      <c r="P33" s="13" t="s">
        <v>236</v>
      </c>
      <c r="Q33" s="13" t="s">
        <v>188</v>
      </c>
      <c r="R33" s="13" t="s">
        <v>188</v>
      </c>
      <c r="S33" s="13" t="s">
        <v>37</v>
      </c>
      <c r="T33" s="16">
        <v>110000</v>
      </c>
      <c r="U33" s="45">
        <v>6</v>
      </c>
      <c r="V33" s="18">
        <f t="shared" si="0"/>
        <v>660000</v>
      </c>
      <c r="W33" s="17">
        <f>VLOOKUP($A33,'[2]4.TC'!$A:$BG,'[2]4.TC'!AV$1,0)</f>
        <v>1</v>
      </c>
    </row>
    <row r="34" spans="1:23" ht="51" x14ac:dyDescent="0.2">
      <c r="A34" s="20" t="s">
        <v>237</v>
      </c>
      <c r="B34" s="13">
        <v>31</v>
      </c>
      <c r="C34" s="13" t="s">
        <v>178</v>
      </c>
      <c r="D34" s="13" t="s">
        <v>179</v>
      </c>
      <c r="E34" s="13" t="s">
        <v>238</v>
      </c>
      <c r="F34" s="13">
        <v>49</v>
      </c>
      <c r="G34" s="13" t="s">
        <v>239</v>
      </c>
      <c r="H34" s="14" t="s">
        <v>239</v>
      </c>
      <c r="I34" s="13" t="s">
        <v>240</v>
      </c>
      <c r="J34" s="15" t="s">
        <v>241</v>
      </c>
      <c r="K34" s="13" t="s">
        <v>31</v>
      </c>
      <c r="L34" s="13" t="s">
        <v>185</v>
      </c>
      <c r="M34" s="13">
        <v>2</v>
      </c>
      <c r="N34" s="13" t="s">
        <v>33</v>
      </c>
      <c r="O34" s="13" t="s">
        <v>195</v>
      </c>
      <c r="P34" s="13" t="s">
        <v>242</v>
      </c>
      <c r="Q34" s="13" t="s">
        <v>188</v>
      </c>
      <c r="R34" s="13" t="s">
        <v>188</v>
      </c>
      <c r="S34" s="13" t="s">
        <v>37</v>
      </c>
      <c r="T34" s="16">
        <v>100000</v>
      </c>
      <c r="U34" s="45">
        <v>10</v>
      </c>
      <c r="V34" s="18">
        <f t="shared" si="0"/>
        <v>1000000</v>
      </c>
      <c r="W34" s="17">
        <f>VLOOKUP($A34,'[2]4.TC'!$A:$BG,'[2]4.TC'!AV$1,0)</f>
        <v>1</v>
      </c>
    </row>
    <row r="35" spans="1:23" ht="51" x14ac:dyDescent="0.2">
      <c r="A35" s="20" t="s">
        <v>243</v>
      </c>
      <c r="B35" s="13">
        <v>32</v>
      </c>
      <c r="C35" s="13" t="s">
        <v>178</v>
      </c>
      <c r="D35" s="13" t="s">
        <v>179</v>
      </c>
      <c r="E35" s="13" t="s">
        <v>244</v>
      </c>
      <c r="F35" s="13">
        <v>52</v>
      </c>
      <c r="G35" s="13" t="s">
        <v>245</v>
      </c>
      <c r="H35" s="14" t="s">
        <v>245</v>
      </c>
      <c r="I35" s="13" t="s">
        <v>246</v>
      </c>
      <c r="J35" s="15" t="s">
        <v>247</v>
      </c>
      <c r="K35" s="13" t="s">
        <v>248</v>
      </c>
      <c r="L35" s="13" t="s">
        <v>185</v>
      </c>
      <c r="M35" s="13">
        <v>2</v>
      </c>
      <c r="N35" s="13" t="s">
        <v>33</v>
      </c>
      <c r="O35" s="13" t="s">
        <v>195</v>
      </c>
      <c r="P35" s="13" t="s">
        <v>249</v>
      </c>
      <c r="Q35" s="13" t="s">
        <v>188</v>
      </c>
      <c r="R35" s="13" t="s">
        <v>188</v>
      </c>
      <c r="S35" s="13" t="s">
        <v>37</v>
      </c>
      <c r="T35" s="16">
        <v>450000</v>
      </c>
      <c r="U35" s="45">
        <v>10</v>
      </c>
      <c r="V35" s="18">
        <f t="shared" si="0"/>
        <v>4500000</v>
      </c>
      <c r="W35" s="17">
        <f>VLOOKUP($A35,'[2]4.TC'!$A:$BG,'[2]4.TC'!AV$1,0)</f>
        <v>1</v>
      </c>
    </row>
    <row r="36" spans="1:23" ht="51" x14ac:dyDescent="0.2">
      <c r="A36" s="20" t="s">
        <v>250</v>
      </c>
      <c r="B36" s="13">
        <v>33</v>
      </c>
      <c r="C36" s="13" t="s">
        <v>178</v>
      </c>
      <c r="D36" s="13" t="s">
        <v>179</v>
      </c>
      <c r="E36" s="13" t="s">
        <v>251</v>
      </c>
      <c r="F36" s="13">
        <v>53</v>
      </c>
      <c r="G36" s="13" t="s">
        <v>252</v>
      </c>
      <c r="H36" s="14" t="s">
        <v>252</v>
      </c>
      <c r="I36" s="13" t="s">
        <v>253</v>
      </c>
      <c r="J36" s="15" t="s">
        <v>254</v>
      </c>
      <c r="K36" s="13" t="s">
        <v>31</v>
      </c>
      <c r="L36" s="13" t="s">
        <v>185</v>
      </c>
      <c r="M36" s="13">
        <v>2</v>
      </c>
      <c r="N36" s="13" t="s">
        <v>33</v>
      </c>
      <c r="O36" s="13" t="s">
        <v>195</v>
      </c>
      <c r="P36" s="13" t="s">
        <v>255</v>
      </c>
      <c r="Q36" s="13" t="s">
        <v>188</v>
      </c>
      <c r="R36" s="13" t="s">
        <v>188</v>
      </c>
      <c r="S36" s="13" t="s">
        <v>37</v>
      </c>
      <c r="T36" s="16">
        <v>450000</v>
      </c>
      <c r="U36" s="45">
        <v>20</v>
      </c>
      <c r="V36" s="18">
        <f t="shared" si="0"/>
        <v>9000000</v>
      </c>
      <c r="W36" s="17">
        <f>VLOOKUP($A36,'[2]4.TC'!$A:$BG,'[2]4.TC'!AV$1,0)</f>
        <v>1</v>
      </c>
    </row>
    <row r="37" spans="1:23" ht="51" x14ac:dyDescent="0.2">
      <c r="A37" s="20" t="s">
        <v>256</v>
      </c>
      <c r="B37" s="13">
        <v>34</v>
      </c>
      <c r="C37" s="13" t="s">
        <v>178</v>
      </c>
      <c r="D37" s="13" t="s">
        <v>179</v>
      </c>
      <c r="E37" s="13" t="s">
        <v>257</v>
      </c>
      <c r="F37" s="13">
        <v>54</v>
      </c>
      <c r="G37" s="13" t="s">
        <v>258</v>
      </c>
      <c r="H37" s="14" t="s">
        <v>259</v>
      </c>
      <c r="I37" s="13" t="s">
        <v>260</v>
      </c>
      <c r="J37" s="15" t="s">
        <v>261</v>
      </c>
      <c r="K37" s="13" t="s">
        <v>262</v>
      </c>
      <c r="L37" s="13" t="s">
        <v>185</v>
      </c>
      <c r="M37" s="13">
        <v>2</v>
      </c>
      <c r="N37" s="13" t="s">
        <v>33</v>
      </c>
      <c r="O37" s="13" t="s">
        <v>195</v>
      </c>
      <c r="P37" s="13" t="s">
        <v>263</v>
      </c>
      <c r="Q37" s="13" t="s">
        <v>188</v>
      </c>
      <c r="R37" s="13" t="s">
        <v>188</v>
      </c>
      <c r="S37" s="13" t="s">
        <v>37</v>
      </c>
      <c r="T37" s="16">
        <v>450000</v>
      </c>
      <c r="U37" s="45">
        <v>10</v>
      </c>
      <c r="V37" s="18">
        <f t="shared" si="0"/>
        <v>4500000</v>
      </c>
      <c r="W37" s="17">
        <f>VLOOKUP($A37,'[2]4.TC'!$A:$BG,'[2]4.TC'!AV$1,0)</f>
        <v>1</v>
      </c>
    </row>
    <row r="38" spans="1:23" ht="51" x14ac:dyDescent="0.2">
      <c r="A38" s="20" t="s">
        <v>264</v>
      </c>
      <c r="B38" s="13">
        <v>35</v>
      </c>
      <c r="C38" s="13" t="s">
        <v>178</v>
      </c>
      <c r="D38" s="13" t="s">
        <v>179</v>
      </c>
      <c r="E38" s="13" t="s">
        <v>265</v>
      </c>
      <c r="F38" s="13">
        <v>62</v>
      </c>
      <c r="G38" s="13" t="s">
        <v>266</v>
      </c>
      <c r="H38" s="14" t="s">
        <v>267</v>
      </c>
      <c r="I38" s="13" t="s">
        <v>268</v>
      </c>
      <c r="J38" s="15" t="s">
        <v>269</v>
      </c>
      <c r="K38" s="13" t="s">
        <v>31</v>
      </c>
      <c r="L38" s="13" t="s">
        <v>185</v>
      </c>
      <c r="M38" s="13">
        <v>2</v>
      </c>
      <c r="N38" s="13" t="s">
        <v>33</v>
      </c>
      <c r="O38" s="13" t="s">
        <v>195</v>
      </c>
      <c r="P38" s="13" t="s">
        <v>270</v>
      </c>
      <c r="Q38" s="13" t="s">
        <v>188</v>
      </c>
      <c r="R38" s="13" t="s">
        <v>188</v>
      </c>
      <c r="S38" s="13" t="s">
        <v>37</v>
      </c>
      <c r="T38" s="16">
        <v>150000</v>
      </c>
      <c r="U38" s="45">
        <v>6</v>
      </c>
      <c r="V38" s="18">
        <f t="shared" si="0"/>
        <v>900000</v>
      </c>
      <c r="W38" s="17">
        <f>VLOOKUP($A38,'[2]4.TC'!$A:$BG,'[2]4.TC'!AV$1,0)</f>
        <v>1</v>
      </c>
    </row>
    <row r="39" spans="1:23" ht="51" x14ac:dyDescent="0.2">
      <c r="A39" s="20" t="s">
        <v>271</v>
      </c>
      <c r="B39" s="13">
        <v>36</v>
      </c>
      <c r="C39" s="13" t="s">
        <v>178</v>
      </c>
      <c r="D39" s="13" t="s">
        <v>179</v>
      </c>
      <c r="E39" s="13" t="s">
        <v>272</v>
      </c>
      <c r="F39" s="13">
        <v>63</v>
      </c>
      <c r="G39" s="13" t="s">
        <v>273</v>
      </c>
      <c r="H39" s="14" t="s">
        <v>274</v>
      </c>
      <c r="I39" s="13" t="s">
        <v>275</v>
      </c>
      <c r="J39" s="15" t="s">
        <v>276</v>
      </c>
      <c r="K39" s="13" t="s">
        <v>31</v>
      </c>
      <c r="L39" s="13" t="s">
        <v>185</v>
      </c>
      <c r="M39" s="13">
        <v>2</v>
      </c>
      <c r="N39" s="13" t="s">
        <v>33</v>
      </c>
      <c r="O39" s="13" t="s">
        <v>186</v>
      </c>
      <c r="P39" s="13" t="s">
        <v>277</v>
      </c>
      <c r="Q39" s="13" t="s">
        <v>188</v>
      </c>
      <c r="R39" s="13" t="s">
        <v>188</v>
      </c>
      <c r="S39" s="13" t="s">
        <v>37</v>
      </c>
      <c r="T39" s="16">
        <v>1340000</v>
      </c>
      <c r="U39" s="45">
        <v>10</v>
      </c>
      <c r="V39" s="18">
        <f t="shared" si="0"/>
        <v>13400000</v>
      </c>
      <c r="W39" s="17">
        <f>VLOOKUP($A39,'[2]4.TC'!$A:$BG,'[2]4.TC'!AV$1,0)</f>
        <v>1</v>
      </c>
    </row>
    <row r="40" spans="1:23" ht="51" x14ac:dyDescent="0.2">
      <c r="A40" s="20" t="s">
        <v>278</v>
      </c>
      <c r="B40" s="13">
        <v>37</v>
      </c>
      <c r="C40" s="13" t="s">
        <v>178</v>
      </c>
      <c r="D40" s="13" t="s">
        <v>179</v>
      </c>
      <c r="E40" s="13" t="s">
        <v>279</v>
      </c>
      <c r="F40" s="13">
        <v>81</v>
      </c>
      <c r="G40" s="13" t="s">
        <v>280</v>
      </c>
      <c r="H40" s="14" t="s">
        <v>281</v>
      </c>
      <c r="I40" s="13" t="s">
        <v>282</v>
      </c>
      <c r="J40" s="15" t="s">
        <v>283</v>
      </c>
      <c r="K40" s="13" t="s">
        <v>31</v>
      </c>
      <c r="L40" s="13" t="s">
        <v>185</v>
      </c>
      <c r="M40" s="13">
        <v>2</v>
      </c>
      <c r="N40" s="13" t="s">
        <v>33</v>
      </c>
      <c r="O40" s="13" t="s">
        <v>186</v>
      </c>
      <c r="P40" s="13" t="s">
        <v>284</v>
      </c>
      <c r="Q40" s="13" t="s">
        <v>188</v>
      </c>
      <c r="R40" s="13" t="s">
        <v>188</v>
      </c>
      <c r="S40" s="13" t="s">
        <v>37</v>
      </c>
      <c r="T40" s="16">
        <v>1400000</v>
      </c>
      <c r="U40" s="45">
        <v>6</v>
      </c>
      <c r="V40" s="18">
        <f t="shared" si="0"/>
        <v>8400000</v>
      </c>
      <c r="W40" s="17">
        <f>VLOOKUP($A40,'[2]4.TC'!$A:$BG,'[2]4.TC'!AV$1,0)</f>
        <v>1</v>
      </c>
    </row>
    <row r="41" spans="1:23" ht="51" x14ac:dyDescent="0.2">
      <c r="A41" s="20" t="s">
        <v>285</v>
      </c>
      <c r="B41" s="13">
        <v>38</v>
      </c>
      <c r="C41" s="13" t="s">
        <v>178</v>
      </c>
      <c r="D41" s="13" t="s">
        <v>179</v>
      </c>
      <c r="E41" s="13" t="s">
        <v>286</v>
      </c>
      <c r="F41" s="13">
        <v>82</v>
      </c>
      <c r="G41" s="13" t="s">
        <v>287</v>
      </c>
      <c r="H41" s="14" t="s">
        <v>288</v>
      </c>
      <c r="I41" s="13" t="s">
        <v>289</v>
      </c>
      <c r="J41" s="15" t="s">
        <v>290</v>
      </c>
      <c r="K41" s="13" t="s">
        <v>31</v>
      </c>
      <c r="L41" s="13" t="s">
        <v>185</v>
      </c>
      <c r="M41" s="13">
        <v>2</v>
      </c>
      <c r="N41" s="13" t="s">
        <v>33</v>
      </c>
      <c r="O41" s="13" t="s">
        <v>195</v>
      </c>
      <c r="P41" s="13" t="s">
        <v>291</v>
      </c>
      <c r="Q41" s="13" t="s">
        <v>188</v>
      </c>
      <c r="R41" s="13" t="s">
        <v>188</v>
      </c>
      <c r="S41" s="13" t="s">
        <v>37</v>
      </c>
      <c r="T41" s="16">
        <v>180000</v>
      </c>
      <c r="U41" s="45">
        <v>10</v>
      </c>
      <c r="V41" s="18">
        <f t="shared" si="0"/>
        <v>1800000</v>
      </c>
      <c r="W41" s="17">
        <f>VLOOKUP($A41,'[2]4.TC'!$A:$BG,'[2]4.TC'!AV$1,0)</f>
        <v>1</v>
      </c>
    </row>
    <row r="42" spans="1:23" ht="38.25" x14ac:dyDescent="0.2">
      <c r="A42" s="20" t="s">
        <v>292</v>
      </c>
      <c r="B42" s="13">
        <v>39</v>
      </c>
      <c r="C42" s="13" t="s">
        <v>293</v>
      </c>
      <c r="D42" s="13" t="s">
        <v>294</v>
      </c>
      <c r="E42" s="13" t="s">
        <v>295</v>
      </c>
      <c r="F42" s="13">
        <v>25</v>
      </c>
      <c r="G42" s="13" t="s">
        <v>296</v>
      </c>
      <c r="H42" s="14" t="s">
        <v>297</v>
      </c>
      <c r="I42" s="13" t="s">
        <v>298</v>
      </c>
      <c r="J42" s="15" t="s">
        <v>299</v>
      </c>
      <c r="K42" s="13" t="s">
        <v>300</v>
      </c>
      <c r="L42" s="13" t="s">
        <v>301</v>
      </c>
      <c r="M42" s="13">
        <v>2</v>
      </c>
      <c r="N42" s="13" t="s">
        <v>100</v>
      </c>
      <c r="O42" s="13" t="s">
        <v>34</v>
      </c>
      <c r="P42" s="13" t="s">
        <v>302</v>
      </c>
      <c r="Q42" s="13" t="s">
        <v>303</v>
      </c>
      <c r="R42" s="13" t="s">
        <v>303</v>
      </c>
      <c r="S42" s="13" t="s">
        <v>37</v>
      </c>
      <c r="T42" s="16">
        <v>714000</v>
      </c>
      <c r="U42" s="45">
        <v>20</v>
      </c>
      <c r="V42" s="18">
        <f t="shared" si="0"/>
        <v>14280000</v>
      </c>
      <c r="W42" s="17">
        <f>VLOOKUP($A42,'[2]4.TC'!$A:$BG,'[2]4.TC'!AV$1,0)</f>
        <v>1</v>
      </c>
    </row>
    <row r="43" spans="1:23" ht="38.25" x14ac:dyDescent="0.2">
      <c r="A43" s="20" t="s">
        <v>304</v>
      </c>
      <c r="B43" s="13">
        <v>40</v>
      </c>
      <c r="C43" s="13" t="s">
        <v>293</v>
      </c>
      <c r="D43" s="13" t="s">
        <v>294</v>
      </c>
      <c r="E43" s="13" t="s">
        <v>305</v>
      </c>
      <c r="F43" s="13">
        <v>28</v>
      </c>
      <c r="G43" s="13" t="s">
        <v>306</v>
      </c>
      <c r="H43" s="14" t="s">
        <v>306</v>
      </c>
      <c r="I43" s="13" t="s">
        <v>307</v>
      </c>
      <c r="J43" s="15" t="s">
        <v>308</v>
      </c>
      <c r="K43" s="13" t="s">
        <v>98</v>
      </c>
      <c r="L43" s="13" t="s">
        <v>309</v>
      </c>
      <c r="M43" s="13">
        <v>2</v>
      </c>
      <c r="N43" s="13" t="s">
        <v>100</v>
      </c>
      <c r="O43" s="13" t="s">
        <v>34</v>
      </c>
      <c r="P43" s="13" t="s">
        <v>310</v>
      </c>
      <c r="Q43" s="13" t="s">
        <v>303</v>
      </c>
      <c r="R43" s="13" t="s">
        <v>303</v>
      </c>
      <c r="S43" s="13" t="s">
        <v>37</v>
      </c>
      <c r="T43" s="16">
        <v>241500</v>
      </c>
      <c r="U43" s="45">
        <v>40</v>
      </c>
      <c r="V43" s="18">
        <f t="shared" si="0"/>
        <v>9660000</v>
      </c>
      <c r="W43" s="17">
        <f>VLOOKUP($A43,'[2]4.TC'!$A:$BG,'[2]4.TC'!AV$1,0)</f>
        <v>1</v>
      </c>
    </row>
    <row r="44" spans="1:23" ht="38.25" x14ac:dyDescent="0.2">
      <c r="A44" s="20" t="s">
        <v>311</v>
      </c>
      <c r="B44" s="13">
        <v>41</v>
      </c>
      <c r="C44" s="13" t="s">
        <v>293</v>
      </c>
      <c r="D44" s="13" t="s">
        <v>294</v>
      </c>
      <c r="E44" s="13" t="s">
        <v>312</v>
      </c>
      <c r="F44" s="13">
        <v>33</v>
      </c>
      <c r="G44" s="13" t="s">
        <v>313</v>
      </c>
      <c r="H44" s="14" t="s">
        <v>314</v>
      </c>
      <c r="I44" s="13" t="s">
        <v>315</v>
      </c>
      <c r="J44" s="15" t="s">
        <v>316</v>
      </c>
      <c r="K44" s="13" t="s">
        <v>317</v>
      </c>
      <c r="L44" s="13" t="s">
        <v>309</v>
      </c>
      <c r="M44" s="13">
        <v>2</v>
      </c>
      <c r="N44" s="13" t="s">
        <v>100</v>
      </c>
      <c r="O44" s="13" t="s">
        <v>70</v>
      </c>
      <c r="P44" s="13" t="s">
        <v>318</v>
      </c>
      <c r="Q44" s="13" t="s">
        <v>303</v>
      </c>
      <c r="R44" s="13" t="s">
        <v>303</v>
      </c>
      <c r="S44" s="13" t="s">
        <v>37</v>
      </c>
      <c r="T44" s="16">
        <v>273000</v>
      </c>
      <c r="U44" s="45">
        <v>10</v>
      </c>
      <c r="V44" s="18">
        <f t="shared" si="0"/>
        <v>2730000</v>
      </c>
      <c r="W44" s="17">
        <f>VLOOKUP($A44,'[2]4.TC'!$A:$BG,'[2]4.TC'!AV$1,0)</f>
        <v>1</v>
      </c>
    </row>
    <row r="45" spans="1:23" ht="38.25" x14ac:dyDescent="0.2">
      <c r="A45" s="20" t="s">
        <v>319</v>
      </c>
      <c r="B45" s="13">
        <v>42</v>
      </c>
      <c r="C45" s="13" t="s">
        <v>293</v>
      </c>
      <c r="D45" s="13" t="s">
        <v>294</v>
      </c>
      <c r="E45" s="13" t="s">
        <v>320</v>
      </c>
      <c r="F45" s="13">
        <v>61</v>
      </c>
      <c r="G45" s="13" t="s">
        <v>321</v>
      </c>
      <c r="H45" s="14" t="s">
        <v>321</v>
      </c>
      <c r="I45" s="13" t="s">
        <v>322</v>
      </c>
      <c r="J45" s="15" t="s">
        <v>323</v>
      </c>
      <c r="K45" s="13" t="s">
        <v>98</v>
      </c>
      <c r="L45" s="13" t="s">
        <v>309</v>
      </c>
      <c r="M45" s="13">
        <v>2</v>
      </c>
      <c r="N45" s="13" t="s">
        <v>100</v>
      </c>
      <c r="O45" s="13" t="s">
        <v>34</v>
      </c>
      <c r="P45" s="13" t="s">
        <v>324</v>
      </c>
      <c r="Q45" s="13" t="s">
        <v>303</v>
      </c>
      <c r="R45" s="13" t="s">
        <v>303</v>
      </c>
      <c r="S45" s="13" t="s">
        <v>37</v>
      </c>
      <c r="T45" s="16">
        <v>315000</v>
      </c>
      <c r="U45" s="45">
        <v>40</v>
      </c>
      <c r="V45" s="18">
        <f t="shared" si="0"/>
        <v>12600000</v>
      </c>
      <c r="W45" s="17">
        <f>VLOOKUP($A45,'[2]4.TC'!$A:$BG,'[2]4.TC'!AV$1,0)</f>
        <v>1</v>
      </c>
    </row>
    <row r="46" spans="1:23" ht="38.25" x14ac:dyDescent="0.2">
      <c r="A46" s="20" t="s">
        <v>325</v>
      </c>
      <c r="B46" s="13">
        <v>43</v>
      </c>
      <c r="C46" s="13" t="s">
        <v>293</v>
      </c>
      <c r="D46" s="13" t="s">
        <v>294</v>
      </c>
      <c r="E46" s="13" t="s">
        <v>326</v>
      </c>
      <c r="F46" s="13">
        <v>72</v>
      </c>
      <c r="G46" s="13" t="s">
        <v>327</v>
      </c>
      <c r="H46" s="14" t="s">
        <v>328</v>
      </c>
      <c r="I46" s="13" t="s">
        <v>329</v>
      </c>
      <c r="J46" s="15" t="s">
        <v>330</v>
      </c>
      <c r="K46" s="13" t="s">
        <v>331</v>
      </c>
      <c r="L46" s="13" t="s">
        <v>332</v>
      </c>
      <c r="M46" s="13">
        <v>2</v>
      </c>
      <c r="N46" s="13" t="s">
        <v>100</v>
      </c>
      <c r="O46" s="13" t="s">
        <v>34</v>
      </c>
      <c r="P46" s="13" t="s">
        <v>333</v>
      </c>
      <c r="Q46" s="13" t="s">
        <v>303</v>
      </c>
      <c r="R46" s="13" t="s">
        <v>303</v>
      </c>
      <c r="S46" s="13" t="s">
        <v>37</v>
      </c>
      <c r="T46" s="16">
        <v>462000</v>
      </c>
      <c r="U46" s="45">
        <v>10</v>
      </c>
      <c r="V46" s="18">
        <f t="shared" si="0"/>
        <v>4620000</v>
      </c>
      <c r="W46" s="17">
        <f>VLOOKUP($A46,'[2]4.TC'!$A:$BG,'[2]4.TC'!AV$1,0)</f>
        <v>1</v>
      </c>
    </row>
    <row r="47" spans="1:23" ht="38.25" x14ac:dyDescent="0.2">
      <c r="A47" s="20" t="s">
        <v>334</v>
      </c>
      <c r="B47" s="13">
        <v>44</v>
      </c>
      <c r="C47" s="13" t="s">
        <v>335</v>
      </c>
      <c r="D47" s="13" t="s">
        <v>336</v>
      </c>
      <c r="E47" s="13" t="s">
        <v>337</v>
      </c>
      <c r="F47" s="13">
        <v>1</v>
      </c>
      <c r="G47" s="13" t="s">
        <v>338</v>
      </c>
      <c r="H47" s="14" t="s">
        <v>339</v>
      </c>
      <c r="I47" s="13" t="s">
        <v>340</v>
      </c>
      <c r="J47" s="15" t="s">
        <v>341</v>
      </c>
      <c r="K47" s="13" t="s">
        <v>44</v>
      </c>
      <c r="L47" s="13" t="s">
        <v>342</v>
      </c>
      <c r="M47" s="13">
        <v>2</v>
      </c>
      <c r="N47" s="13" t="s">
        <v>100</v>
      </c>
      <c r="O47" s="13" t="s">
        <v>70</v>
      </c>
      <c r="P47" s="13" t="s">
        <v>343</v>
      </c>
      <c r="Q47" s="13" t="s">
        <v>344</v>
      </c>
      <c r="R47" s="13" t="s">
        <v>344</v>
      </c>
      <c r="S47" s="13" t="s">
        <v>37</v>
      </c>
      <c r="T47" s="16">
        <v>1130000</v>
      </c>
      <c r="U47" s="45">
        <v>10</v>
      </c>
      <c r="V47" s="18">
        <f t="shared" si="0"/>
        <v>11300000</v>
      </c>
      <c r="W47" s="17">
        <f>VLOOKUP($A47,'[2]4.TC'!$A:$BG,'[2]4.TC'!AV$1,0)</f>
        <v>1</v>
      </c>
    </row>
    <row r="48" spans="1:23" ht="38.25" x14ac:dyDescent="0.2">
      <c r="A48" s="20" t="s">
        <v>345</v>
      </c>
      <c r="B48" s="13">
        <v>45</v>
      </c>
      <c r="C48" s="13" t="s">
        <v>335</v>
      </c>
      <c r="D48" s="13" t="s">
        <v>336</v>
      </c>
      <c r="E48" s="13" t="s">
        <v>346</v>
      </c>
      <c r="F48" s="13">
        <v>15</v>
      </c>
      <c r="G48" s="13" t="s">
        <v>347</v>
      </c>
      <c r="H48" s="14" t="s">
        <v>347</v>
      </c>
      <c r="I48" s="13" t="s">
        <v>348</v>
      </c>
      <c r="J48" s="15" t="s">
        <v>349</v>
      </c>
      <c r="K48" s="13" t="s">
        <v>31</v>
      </c>
      <c r="L48" s="13" t="s">
        <v>342</v>
      </c>
      <c r="M48" s="13">
        <v>2</v>
      </c>
      <c r="N48" s="13" t="s">
        <v>100</v>
      </c>
      <c r="O48" s="13" t="s">
        <v>70</v>
      </c>
      <c r="P48" s="13" t="s">
        <v>350</v>
      </c>
      <c r="Q48" s="13" t="s">
        <v>351</v>
      </c>
      <c r="R48" s="13" t="s">
        <v>344</v>
      </c>
      <c r="S48" s="13" t="s">
        <v>37</v>
      </c>
      <c r="T48" s="16">
        <v>102000</v>
      </c>
      <c r="U48" s="45">
        <v>40</v>
      </c>
      <c r="V48" s="18">
        <f t="shared" si="0"/>
        <v>4080000</v>
      </c>
      <c r="W48" s="17">
        <f>VLOOKUP($A48,'[2]4.TC'!$A:$BG,'[2]4.TC'!AV$1,0)</f>
        <v>1</v>
      </c>
    </row>
    <row r="49" spans="1:23" ht="38.25" x14ac:dyDescent="0.2">
      <c r="A49" s="20" t="s">
        <v>352</v>
      </c>
      <c r="B49" s="13">
        <v>46</v>
      </c>
      <c r="C49" s="13" t="s">
        <v>335</v>
      </c>
      <c r="D49" s="13" t="s">
        <v>336</v>
      </c>
      <c r="E49" s="13" t="s">
        <v>353</v>
      </c>
      <c r="F49" s="13">
        <v>20</v>
      </c>
      <c r="G49" s="13" t="s">
        <v>354</v>
      </c>
      <c r="H49" s="14" t="s">
        <v>355</v>
      </c>
      <c r="I49" s="13" t="s">
        <v>356</v>
      </c>
      <c r="J49" s="15" t="s">
        <v>357</v>
      </c>
      <c r="K49" s="13" t="s">
        <v>31</v>
      </c>
      <c r="L49" s="13" t="s">
        <v>342</v>
      </c>
      <c r="M49" s="13">
        <v>2</v>
      </c>
      <c r="N49" s="13" t="s">
        <v>33</v>
      </c>
      <c r="O49" s="13" t="s">
        <v>70</v>
      </c>
      <c r="P49" s="13" t="s">
        <v>358</v>
      </c>
      <c r="Q49" s="13" t="s">
        <v>351</v>
      </c>
      <c r="R49" s="13" t="s">
        <v>344</v>
      </c>
      <c r="S49" s="13" t="s">
        <v>37</v>
      </c>
      <c r="T49" s="16">
        <v>812000</v>
      </c>
      <c r="U49" s="45">
        <v>6</v>
      </c>
      <c r="V49" s="18">
        <f t="shared" si="0"/>
        <v>4872000</v>
      </c>
      <c r="W49" s="17">
        <f>VLOOKUP($A49,'[2]4.TC'!$A:$BG,'[2]4.TC'!AV$1,0)</f>
        <v>1</v>
      </c>
    </row>
    <row r="50" spans="1:23" ht="38.25" x14ac:dyDescent="0.2">
      <c r="A50" s="20" t="s">
        <v>359</v>
      </c>
      <c r="B50" s="13">
        <v>47</v>
      </c>
      <c r="C50" s="13" t="s">
        <v>335</v>
      </c>
      <c r="D50" s="13" t="s">
        <v>336</v>
      </c>
      <c r="E50" s="13" t="s">
        <v>360</v>
      </c>
      <c r="F50" s="13">
        <v>36</v>
      </c>
      <c r="G50" s="13" t="s">
        <v>361</v>
      </c>
      <c r="H50" s="14" t="s">
        <v>361</v>
      </c>
      <c r="I50" s="13" t="s">
        <v>362</v>
      </c>
      <c r="J50" s="15" t="s">
        <v>363</v>
      </c>
      <c r="K50" s="13" t="s">
        <v>31</v>
      </c>
      <c r="L50" s="13" t="s">
        <v>342</v>
      </c>
      <c r="M50" s="13">
        <v>2</v>
      </c>
      <c r="N50" s="13" t="s">
        <v>100</v>
      </c>
      <c r="O50" s="13" t="s">
        <v>34</v>
      </c>
      <c r="P50" s="13" t="s">
        <v>364</v>
      </c>
      <c r="Q50" s="13" t="s">
        <v>351</v>
      </c>
      <c r="R50" s="13" t="s">
        <v>344</v>
      </c>
      <c r="S50" s="13" t="s">
        <v>37</v>
      </c>
      <c r="T50" s="16">
        <v>1625000</v>
      </c>
      <c r="U50" s="45">
        <v>20</v>
      </c>
      <c r="V50" s="18">
        <f t="shared" si="0"/>
        <v>32500000</v>
      </c>
      <c r="W50" s="17">
        <f>VLOOKUP($A50,'[2]4.TC'!$A:$BG,'[2]4.TC'!AV$1,0)</f>
        <v>1</v>
      </c>
    </row>
    <row r="51" spans="1:23" ht="51" x14ac:dyDescent="0.2">
      <c r="A51" s="20" t="s">
        <v>365</v>
      </c>
      <c r="B51" s="13">
        <v>48</v>
      </c>
      <c r="C51" s="13" t="s">
        <v>335</v>
      </c>
      <c r="D51" s="13" t="s">
        <v>336</v>
      </c>
      <c r="E51" s="13" t="s">
        <v>366</v>
      </c>
      <c r="F51" s="13">
        <v>43</v>
      </c>
      <c r="G51" s="13" t="s">
        <v>367</v>
      </c>
      <c r="H51" s="14" t="s">
        <v>367</v>
      </c>
      <c r="I51" s="13" t="s">
        <v>368</v>
      </c>
      <c r="J51" s="15" t="s">
        <v>369</v>
      </c>
      <c r="K51" s="13" t="s">
        <v>31</v>
      </c>
      <c r="L51" s="13" t="s">
        <v>342</v>
      </c>
      <c r="M51" s="13">
        <v>2</v>
      </c>
      <c r="N51" s="13" t="s">
        <v>100</v>
      </c>
      <c r="O51" s="13" t="s">
        <v>70</v>
      </c>
      <c r="P51" s="13" t="s">
        <v>370</v>
      </c>
      <c r="Q51" s="13" t="s">
        <v>351</v>
      </c>
      <c r="R51" s="13" t="s">
        <v>344</v>
      </c>
      <c r="S51" s="13" t="s">
        <v>37</v>
      </c>
      <c r="T51" s="16">
        <v>190000</v>
      </c>
      <c r="U51" s="45">
        <v>10</v>
      </c>
      <c r="V51" s="18">
        <f t="shared" si="0"/>
        <v>1900000</v>
      </c>
      <c r="W51" s="17">
        <f>VLOOKUP($A51,'[2]4.TC'!$A:$BG,'[2]4.TC'!AV$1,0)</f>
        <v>1</v>
      </c>
    </row>
    <row r="52" spans="1:23" ht="38.25" x14ac:dyDescent="0.2">
      <c r="A52" s="20" t="s">
        <v>371</v>
      </c>
      <c r="B52" s="13">
        <v>49</v>
      </c>
      <c r="C52" s="13" t="s">
        <v>335</v>
      </c>
      <c r="D52" s="13" t="s">
        <v>336</v>
      </c>
      <c r="E52" s="13" t="s">
        <v>372</v>
      </c>
      <c r="F52" s="13">
        <v>45</v>
      </c>
      <c r="G52" s="13" t="s">
        <v>373</v>
      </c>
      <c r="H52" s="14" t="s">
        <v>374</v>
      </c>
      <c r="I52" s="13" t="s">
        <v>375</v>
      </c>
      <c r="J52" s="15" t="s">
        <v>376</v>
      </c>
      <c r="K52" s="13" t="s">
        <v>31</v>
      </c>
      <c r="L52" s="13" t="s">
        <v>342</v>
      </c>
      <c r="M52" s="13">
        <v>2</v>
      </c>
      <c r="N52" s="13" t="s">
        <v>100</v>
      </c>
      <c r="O52" s="13" t="s">
        <v>70</v>
      </c>
      <c r="P52" s="13" t="s">
        <v>377</v>
      </c>
      <c r="Q52" s="13" t="s">
        <v>351</v>
      </c>
      <c r="R52" s="13" t="s">
        <v>344</v>
      </c>
      <c r="S52" s="13" t="s">
        <v>37</v>
      </c>
      <c r="T52" s="16">
        <v>150000</v>
      </c>
      <c r="U52" s="45">
        <v>6</v>
      </c>
      <c r="V52" s="18">
        <f t="shared" si="0"/>
        <v>900000</v>
      </c>
      <c r="W52" s="17">
        <f>VLOOKUP($A52,'[2]4.TC'!$A:$BG,'[2]4.TC'!AV$1,0)</f>
        <v>1</v>
      </c>
    </row>
    <row r="53" spans="1:23" ht="38.25" x14ac:dyDescent="0.2">
      <c r="A53" s="20" t="s">
        <v>378</v>
      </c>
      <c r="B53" s="13">
        <v>50</v>
      </c>
      <c r="C53" s="13" t="s">
        <v>335</v>
      </c>
      <c r="D53" s="13" t="s">
        <v>336</v>
      </c>
      <c r="E53" s="13" t="s">
        <v>379</v>
      </c>
      <c r="F53" s="13">
        <v>46</v>
      </c>
      <c r="G53" s="13" t="s">
        <v>380</v>
      </c>
      <c r="H53" s="14" t="s">
        <v>380</v>
      </c>
      <c r="I53" s="13" t="s">
        <v>381</v>
      </c>
      <c r="J53" s="15" t="s">
        <v>382</v>
      </c>
      <c r="K53" s="13" t="s">
        <v>31</v>
      </c>
      <c r="L53" s="13" t="s">
        <v>342</v>
      </c>
      <c r="M53" s="13">
        <v>2</v>
      </c>
      <c r="N53" s="13" t="s">
        <v>33</v>
      </c>
      <c r="O53" s="13" t="s">
        <v>34</v>
      </c>
      <c r="P53" s="13" t="s">
        <v>383</v>
      </c>
      <c r="Q53" s="13" t="s">
        <v>351</v>
      </c>
      <c r="R53" s="13" t="s">
        <v>344</v>
      </c>
      <c r="S53" s="13" t="s">
        <v>37</v>
      </c>
      <c r="T53" s="16">
        <v>2016000</v>
      </c>
      <c r="U53" s="45">
        <v>20</v>
      </c>
      <c r="V53" s="18">
        <f t="shared" si="0"/>
        <v>40320000</v>
      </c>
      <c r="W53" s="17">
        <f>VLOOKUP($A53,'[2]4.TC'!$A:$BG,'[2]4.TC'!AV$1,0)</f>
        <v>1</v>
      </c>
    </row>
    <row r="54" spans="1:23" ht="38.25" x14ac:dyDescent="0.2">
      <c r="A54" s="20" t="s">
        <v>384</v>
      </c>
      <c r="B54" s="13">
        <v>51</v>
      </c>
      <c r="C54" s="13" t="s">
        <v>335</v>
      </c>
      <c r="D54" s="13" t="s">
        <v>336</v>
      </c>
      <c r="E54" s="13" t="s">
        <v>385</v>
      </c>
      <c r="F54" s="13">
        <v>60</v>
      </c>
      <c r="G54" s="13" t="s">
        <v>386</v>
      </c>
      <c r="H54" s="14" t="s">
        <v>386</v>
      </c>
      <c r="I54" s="13" t="s">
        <v>387</v>
      </c>
      <c r="J54" s="15" t="s">
        <v>388</v>
      </c>
      <c r="K54" s="13" t="s">
        <v>31</v>
      </c>
      <c r="L54" s="13" t="s">
        <v>342</v>
      </c>
      <c r="M54" s="13">
        <v>2</v>
      </c>
      <c r="N54" s="13" t="s">
        <v>100</v>
      </c>
      <c r="O54" s="13" t="s">
        <v>70</v>
      </c>
      <c r="P54" s="13" t="s">
        <v>389</v>
      </c>
      <c r="Q54" s="13" t="s">
        <v>344</v>
      </c>
      <c r="R54" s="13" t="s">
        <v>344</v>
      </c>
      <c r="S54" s="13" t="s">
        <v>37</v>
      </c>
      <c r="T54" s="16">
        <v>119000</v>
      </c>
      <c r="U54" s="45">
        <v>30</v>
      </c>
      <c r="V54" s="18">
        <f t="shared" si="0"/>
        <v>3570000</v>
      </c>
      <c r="W54" s="17">
        <f>VLOOKUP($A54,'[2]4.TC'!$A:$BG,'[2]4.TC'!AV$1,0)</f>
        <v>1</v>
      </c>
    </row>
    <row r="55" spans="1:23" ht="38.25" x14ac:dyDescent="0.2">
      <c r="A55" s="20" t="s">
        <v>390</v>
      </c>
      <c r="B55" s="13">
        <v>52</v>
      </c>
      <c r="C55" s="13" t="s">
        <v>335</v>
      </c>
      <c r="D55" s="13" t="s">
        <v>336</v>
      </c>
      <c r="E55" s="13" t="s">
        <v>391</v>
      </c>
      <c r="F55" s="13">
        <v>66</v>
      </c>
      <c r="G55" s="13" t="s">
        <v>392</v>
      </c>
      <c r="H55" s="14" t="s">
        <v>392</v>
      </c>
      <c r="I55" s="13" t="s">
        <v>393</v>
      </c>
      <c r="J55" s="15" t="s">
        <v>394</v>
      </c>
      <c r="K55" s="13" t="s">
        <v>31</v>
      </c>
      <c r="L55" s="13" t="s">
        <v>342</v>
      </c>
      <c r="M55" s="13">
        <v>2</v>
      </c>
      <c r="N55" s="13" t="s">
        <v>100</v>
      </c>
      <c r="O55" s="13" t="s">
        <v>70</v>
      </c>
      <c r="P55" s="13" t="s">
        <v>395</v>
      </c>
      <c r="Q55" s="13" t="s">
        <v>351</v>
      </c>
      <c r="R55" s="13" t="s">
        <v>344</v>
      </c>
      <c r="S55" s="13" t="s">
        <v>37</v>
      </c>
      <c r="T55" s="16">
        <v>138000</v>
      </c>
      <c r="U55" s="45">
        <v>6</v>
      </c>
      <c r="V55" s="18">
        <f t="shared" si="0"/>
        <v>828000</v>
      </c>
      <c r="W55" s="17">
        <f>VLOOKUP($A55,'[2]4.TC'!$A:$BG,'[2]4.TC'!AV$1,0)</f>
        <v>1</v>
      </c>
    </row>
    <row r="56" spans="1:23" ht="51" x14ac:dyDescent="0.2">
      <c r="A56" s="20" t="s">
        <v>396</v>
      </c>
      <c r="B56" s="13">
        <v>53</v>
      </c>
      <c r="C56" s="13" t="s">
        <v>335</v>
      </c>
      <c r="D56" s="13" t="s">
        <v>336</v>
      </c>
      <c r="E56" s="13" t="s">
        <v>397</v>
      </c>
      <c r="F56" s="13">
        <v>76</v>
      </c>
      <c r="G56" s="13" t="s">
        <v>398</v>
      </c>
      <c r="H56" s="14" t="s">
        <v>398</v>
      </c>
      <c r="I56" s="13" t="s">
        <v>399</v>
      </c>
      <c r="J56" s="15" t="s">
        <v>400</v>
      </c>
      <c r="K56" s="13" t="s">
        <v>31</v>
      </c>
      <c r="L56" s="13" t="s">
        <v>342</v>
      </c>
      <c r="M56" s="13">
        <v>2</v>
      </c>
      <c r="N56" s="13" t="s">
        <v>100</v>
      </c>
      <c r="O56" s="13" t="s">
        <v>70</v>
      </c>
      <c r="P56" s="13" t="s">
        <v>401</v>
      </c>
      <c r="Q56" s="13" t="s">
        <v>351</v>
      </c>
      <c r="R56" s="13" t="s">
        <v>344</v>
      </c>
      <c r="S56" s="13" t="s">
        <v>37</v>
      </c>
      <c r="T56" s="16">
        <v>158000</v>
      </c>
      <c r="U56" s="45">
        <v>16</v>
      </c>
      <c r="V56" s="18">
        <f t="shared" si="0"/>
        <v>2528000</v>
      </c>
      <c r="W56" s="17">
        <f>VLOOKUP($A56,'[2]4.TC'!$A:$BG,'[2]4.TC'!AV$1,0)</f>
        <v>1</v>
      </c>
    </row>
    <row r="57" spans="1:23" ht="38.25" x14ac:dyDescent="0.2">
      <c r="A57" s="20" t="s">
        <v>402</v>
      </c>
      <c r="B57" s="13">
        <v>54</v>
      </c>
      <c r="C57" s="13" t="s">
        <v>335</v>
      </c>
      <c r="D57" s="13" t="s">
        <v>336</v>
      </c>
      <c r="E57" s="13" t="s">
        <v>403</v>
      </c>
      <c r="F57" s="13">
        <v>77</v>
      </c>
      <c r="G57" s="13" t="s">
        <v>404</v>
      </c>
      <c r="H57" s="14" t="s">
        <v>405</v>
      </c>
      <c r="I57" s="13" t="s">
        <v>406</v>
      </c>
      <c r="J57" s="15" t="s">
        <v>407</v>
      </c>
      <c r="K57" s="13" t="s">
        <v>44</v>
      </c>
      <c r="L57" s="13" t="s">
        <v>342</v>
      </c>
      <c r="M57" s="13">
        <v>2</v>
      </c>
      <c r="N57" s="13" t="s">
        <v>100</v>
      </c>
      <c r="O57" s="13" t="s">
        <v>34</v>
      </c>
      <c r="P57" s="13" t="s">
        <v>408</v>
      </c>
      <c r="Q57" s="13" t="s">
        <v>344</v>
      </c>
      <c r="R57" s="13" t="s">
        <v>344</v>
      </c>
      <c r="S57" s="13" t="s">
        <v>37</v>
      </c>
      <c r="T57" s="16">
        <v>1382000</v>
      </c>
      <c r="U57" s="45">
        <v>12</v>
      </c>
      <c r="V57" s="18">
        <f t="shared" si="0"/>
        <v>16584000</v>
      </c>
      <c r="W57" s="17">
        <f>VLOOKUP($A57,'[2]4.TC'!$A:$BG,'[2]4.TC'!AV$1,0)</f>
        <v>1</v>
      </c>
    </row>
    <row r="58" spans="1:23" ht="38.25" x14ac:dyDescent="0.2">
      <c r="A58" s="20" t="s">
        <v>409</v>
      </c>
      <c r="B58" s="13">
        <v>55</v>
      </c>
      <c r="C58" s="13" t="s">
        <v>335</v>
      </c>
      <c r="D58" s="13" t="s">
        <v>336</v>
      </c>
      <c r="E58" s="13" t="s">
        <v>410</v>
      </c>
      <c r="F58" s="13">
        <v>80</v>
      </c>
      <c r="G58" s="13" t="s">
        <v>411</v>
      </c>
      <c r="H58" s="14" t="s">
        <v>412</v>
      </c>
      <c r="I58" s="13" t="s">
        <v>413</v>
      </c>
      <c r="J58" s="15" t="s">
        <v>414</v>
      </c>
      <c r="K58" s="13" t="s">
        <v>44</v>
      </c>
      <c r="L58" s="13" t="s">
        <v>342</v>
      </c>
      <c r="M58" s="13">
        <v>2</v>
      </c>
      <c r="N58" s="13" t="s">
        <v>100</v>
      </c>
      <c r="O58" s="13" t="s">
        <v>70</v>
      </c>
      <c r="P58" s="13" t="s">
        <v>415</v>
      </c>
      <c r="Q58" s="13" t="s">
        <v>351</v>
      </c>
      <c r="R58" s="13" t="s">
        <v>344</v>
      </c>
      <c r="S58" s="13" t="s">
        <v>37</v>
      </c>
      <c r="T58" s="16">
        <v>112000</v>
      </c>
      <c r="U58" s="45">
        <v>10</v>
      </c>
      <c r="V58" s="18">
        <f t="shared" si="0"/>
        <v>1120000</v>
      </c>
      <c r="W58" s="17">
        <f>VLOOKUP($A58,'[2]4.TC'!$A:$BG,'[2]4.TC'!AV$1,0)</f>
        <v>1</v>
      </c>
    </row>
    <row r="59" spans="1:23" ht="38.25" x14ac:dyDescent="0.2">
      <c r="A59" s="20" t="s">
        <v>416</v>
      </c>
      <c r="B59" s="13">
        <v>56</v>
      </c>
      <c r="C59" s="13" t="s">
        <v>335</v>
      </c>
      <c r="D59" s="13" t="s">
        <v>336</v>
      </c>
      <c r="E59" s="13" t="s">
        <v>417</v>
      </c>
      <c r="F59" s="13">
        <v>85</v>
      </c>
      <c r="G59" s="13" t="s">
        <v>418</v>
      </c>
      <c r="H59" s="14" t="s">
        <v>418</v>
      </c>
      <c r="I59" s="13" t="s">
        <v>419</v>
      </c>
      <c r="J59" s="15" t="s">
        <v>420</v>
      </c>
      <c r="K59" s="13" t="s">
        <v>31</v>
      </c>
      <c r="L59" s="13" t="s">
        <v>342</v>
      </c>
      <c r="M59" s="13">
        <v>2</v>
      </c>
      <c r="N59" s="13" t="s">
        <v>100</v>
      </c>
      <c r="O59" s="13" t="s">
        <v>34</v>
      </c>
      <c r="P59" s="13" t="s">
        <v>421</v>
      </c>
      <c r="Q59" s="13" t="s">
        <v>351</v>
      </c>
      <c r="R59" s="13" t="s">
        <v>344</v>
      </c>
      <c r="S59" s="13" t="s">
        <v>37</v>
      </c>
      <c r="T59" s="16">
        <v>816000</v>
      </c>
      <c r="U59" s="45">
        <v>6</v>
      </c>
      <c r="V59" s="18">
        <f t="shared" si="0"/>
        <v>4896000</v>
      </c>
      <c r="W59" s="17">
        <f>VLOOKUP($A59,'[2]4.TC'!$A:$BG,'[2]4.TC'!AV$1,0)</f>
        <v>1</v>
      </c>
    </row>
    <row r="60" spans="1:23" ht="38.25" x14ac:dyDescent="0.2">
      <c r="A60" s="20" t="s">
        <v>422</v>
      </c>
      <c r="B60" s="13">
        <v>57</v>
      </c>
      <c r="C60" s="13" t="s">
        <v>335</v>
      </c>
      <c r="D60" s="13" t="s">
        <v>336</v>
      </c>
      <c r="E60" s="13" t="s">
        <v>423</v>
      </c>
      <c r="F60" s="13">
        <v>92</v>
      </c>
      <c r="G60" s="13" t="s">
        <v>424</v>
      </c>
      <c r="H60" s="14" t="s">
        <v>425</v>
      </c>
      <c r="I60" s="13" t="s">
        <v>426</v>
      </c>
      <c r="J60" s="15" t="s">
        <v>427</v>
      </c>
      <c r="K60" s="13" t="s">
        <v>44</v>
      </c>
      <c r="L60" s="13" t="s">
        <v>342</v>
      </c>
      <c r="M60" s="13">
        <v>2</v>
      </c>
      <c r="N60" s="13" t="s">
        <v>33</v>
      </c>
      <c r="O60" s="13" t="s">
        <v>34</v>
      </c>
      <c r="P60" s="13" t="s">
        <v>428</v>
      </c>
      <c r="Q60" s="13" t="s">
        <v>351</v>
      </c>
      <c r="R60" s="13" t="s">
        <v>344</v>
      </c>
      <c r="S60" s="13" t="s">
        <v>37</v>
      </c>
      <c r="T60" s="16">
        <v>152000</v>
      </c>
      <c r="U60" s="45">
        <v>20</v>
      </c>
      <c r="V60" s="18">
        <f t="shared" si="0"/>
        <v>3040000</v>
      </c>
      <c r="W60" s="17">
        <f>VLOOKUP($A60,'[2]4.TC'!$A:$BG,'[2]4.TC'!AV$1,0)</f>
        <v>1</v>
      </c>
    </row>
    <row r="61" spans="1:23" ht="63.75" x14ac:dyDescent="0.2">
      <c r="A61" s="20" t="s">
        <v>429</v>
      </c>
      <c r="B61" s="13">
        <v>58</v>
      </c>
      <c r="C61" s="13" t="s">
        <v>430</v>
      </c>
      <c r="D61" s="13" t="s">
        <v>431</v>
      </c>
      <c r="E61" s="13" t="s">
        <v>432</v>
      </c>
      <c r="F61" s="13">
        <v>34</v>
      </c>
      <c r="G61" s="13" t="s">
        <v>433</v>
      </c>
      <c r="H61" s="14" t="s">
        <v>434</v>
      </c>
      <c r="I61" s="13" t="s">
        <v>435</v>
      </c>
      <c r="J61" s="15" t="s">
        <v>436</v>
      </c>
      <c r="K61" s="13" t="s">
        <v>44</v>
      </c>
      <c r="L61" s="13" t="s">
        <v>437</v>
      </c>
      <c r="M61" s="13">
        <v>2</v>
      </c>
      <c r="N61" s="13" t="s">
        <v>100</v>
      </c>
      <c r="O61" s="13" t="s">
        <v>438</v>
      </c>
      <c r="P61" s="13" t="s">
        <v>439</v>
      </c>
      <c r="Q61" s="13" t="s">
        <v>440</v>
      </c>
      <c r="R61" s="13" t="s">
        <v>441</v>
      </c>
      <c r="S61" s="13" t="s">
        <v>37</v>
      </c>
      <c r="T61" s="16">
        <v>441000</v>
      </c>
      <c r="U61" s="45">
        <v>20</v>
      </c>
      <c r="V61" s="18">
        <f t="shared" si="0"/>
        <v>8820000</v>
      </c>
      <c r="W61" s="17">
        <f>VLOOKUP($A61,'[2]4.TC'!$A:$BG,'[2]4.TC'!AV$1,0)</f>
        <v>1</v>
      </c>
    </row>
    <row r="62" spans="1:23" ht="51" x14ac:dyDescent="0.2">
      <c r="A62" s="20" t="s">
        <v>442</v>
      </c>
      <c r="B62" s="13">
        <v>59</v>
      </c>
      <c r="C62" s="13" t="s">
        <v>443</v>
      </c>
      <c r="D62" s="13" t="s">
        <v>444</v>
      </c>
      <c r="E62" s="13" t="s">
        <v>445</v>
      </c>
      <c r="F62" s="13">
        <v>32</v>
      </c>
      <c r="G62" s="13" t="s">
        <v>446</v>
      </c>
      <c r="H62" s="14" t="s">
        <v>447</v>
      </c>
      <c r="I62" s="13" t="s">
        <v>448</v>
      </c>
      <c r="J62" s="15" t="s">
        <v>449</v>
      </c>
      <c r="K62" s="13" t="s">
        <v>44</v>
      </c>
      <c r="L62" s="13" t="s">
        <v>450</v>
      </c>
      <c r="M62" s="13">
        <v>2</v>
      </c>
      <c r="N62" s="13" t="s">
        <v>100</v>
      </c>
      <c r="O62" s="13" t="s">
        <v>34</v>
      </c>
      <c r="P62" s="13" t="s">
        <v>451</v>
      </c>
      <c r="Q62" s="13" t="s">
        <v>452</v>
      </c>
      <c r="R62" s="13" t="s">
        <v>452</v>
      </c>
      <c r="S62" s="13" t="s">
        <v>37</v>
      </c>
      <c r="T62" s="16">
        <v>308000</v>
      </c>
      <c r="U62" s="45">
        <v>20</v>
      </c>
      <c r="V62" s="18">
        <f t="shared" si="0"/>
        <v>6160000</v>
      </c>
      <c r="W62" s="17">
        <f>VLOOKUP($A62,'[2]4.TC'!$A:$BG,'[2]4.TC'!AV$1,0)</f>
        <v>1</v>
      </c>
    </row>
    <row r="63" spans="1:23" ht="51" x14ac:dyDescent="0.2">
      <c r="A63" s="20" t="s">
        <v>453</v>
      </c>
      <c r="B63" s="13">
        <v>60</v>
      </c>
      <c r="C63" s="13" t="s">
        <v>443</v>
      </c>
      <c r="D63" s="13" t="s">
        <v>444</v>
      </c>
      <c r="E63" s="13" t="s">
        <v>454</v>
      </c>
      <c r="F63" s="13">
        <v>38</v>
      </c>
      <c r="G63" s="13" t="s">
        <v>455</v>
      </c>
      <c r="H63" s="14" t="s">
        <v>455</v>
      </c>
      <c r="I63" s="13" t="s">
        <v>456</v>
      </c>
      <c r="J63" s="15" t="s">
        <v>457</v>
      </c>
      <c r="K63" s="13" t="s">
        <v>31</v>
      </c>
      <c r="L63" s="13" t="s">
        <v>450</v>
      </c>
      <c r="M63" s="13">
        <v>2</v>
      </c>
      <c r="N63" s="13" t="s">
        <v>100</v>
      </c>
      <c r="O63" s="13" t="s">
        <v>34</v>
      </c>
      <c r="P63" s="13" t="s">
        <v>458</v>
      </c>
      <c r="Q63" s="13" t="s">
        <v>452</v>
      </c>
      <c r="R63" s="13" t="s">
        <v>452</v>
      </c>
      <c r="S63" s="13" t="s">
        <v>37</v>
      </c>
      <c r="T63" s="16">
        <v>234000</v>
      </c>
      <c r="U63" s="45">
        <v>10</v>
      </c>
      <c r="V63" s="18">
        <f t="shared" si="0"/>
        <v>2340000</v>
      </c>
      <c r="W63" s="17">
        <f>VLOOKUP($A63,'[2]4.TC'!$A:$BG,'[2]4.TC'!AV$1,0)</f>
        <v>1</v>
      </c>
    </row>
    <row r="64" spans="1:23" ht="51" x14ac:dyDescent="0.2">
      <c r="A64" s="20" t="s">
        <v>459</v>
      </c>
      <c r="B64" s="13">
        <v>61</v>
      </c>
      <c r="C64" s="13" t="s">
        <v>443</v>
      </c>
      <c r="D64" s="13" t="s">
        <v>444</v>
      </c>
      <c r="E64" s="13" t="s">
        <v>460</v>
      </c>
      <c r="F64" s="13">
        <v>47</v>
      </c>
      <c r="G64" s="13" t="s">
        <v>461</v>
      </c>
      <c r="H64" s="14" t="s">
        <v>461</v>
      </c>
      <c r="I64" s="13" t="s">
        <v>462</v>
      </c>
      <c r="J64" s="15" t="s">
        <v>463</v>
      </c>
      <c r="K64" s="13" t="s">
        <v>31</v>
      </c>
      <c r="L64" s="13" t="s">
        <v>450</v>
      </c>
      <c r="M64" s="13">
        <v>2</v>
      </c>
      <c r="N64" s="13" t="s">
        <v>100</v>
      </c>
      <c r="O64" s="13" t="s">
        <v>34</v>
      </c>
      <c r="P64" s="13" t="s">
        <v>464</v>
      </c>
      <c r="Q64" s="13" t="s">
        <v>452</v>
      </c>
      <c r="R64" s="13" t="s">
        <v>452</v>
      </c>
      <c r="S64" s="13" t="s">
        <v>37</v>
      </c>
      <c r="T64" s="16">
        <v>830000</v>
      </c>
      <c r="U64" s="45">
        <v>6</v>
      </c>
      <c r="V64" s="18">
        <f t="shared" si="0"/>
        <v>4980000</v>
      </c>
      <c r="W64" s="17">
        <f>VLOOKUP($A64,'[2]4.TC'!$A:$BG,'[2]4.TC'!AV$1,0)</f>
        <v>1</v>
      </c>
    </row>
    <row r="65" spans="1:24" ht="51" x14ac:dyDescent="0.2">
      <c r="A65" s="20" t="s">
        <v>465</v>
      </c>
      <c r="B65" s="13">
        <v>62</v>
      </c>
      <c r="C65" s="13" t="s">
        <v>443</v>
      </c>
      <c r="D65" s="13" t="s">
        <v>444</v>
      </c>
      <c r="E65" s="13" t="s">
        <v>466</v>
      </c>
      <c r="F65" s="13">
        <v>50</v>
      </c>
      <c r="G65" s="13" t="s">
        <v>467</v>
      </c>
      <c r="H65" s="14" t="s">
        <v>467</v>
      </c>
      <c r="I65" s="13" t="s">
        <v>468</v>
      </c>
      <c r="J65" s="15" t="s">
        <v>469</v>
      </c>
      <c r="K65" s="13" t="s">
        <v>31</v>
      </c>
      <c r="L65" s="13" t="s">
        <v>450</v>
      </c>
      <c r="M65" s="13">
        <v>2</v>
      </c>
      <c r="N65" s="13" t="s">
        <v>100</v>
      </c>
      <c r="O65" s="13" t="s">
        <v>34</v>
      </c>
      <c r="P65" s="13" t="s">
        <v>470</v>
      </c>
      <c r="Q65" s="13" t="s">
        <v>452</v>
      </c>
      <c r="R65" s="13" t="s">
        <v>452</v>
      </c>
      <c r="S65" s="13" t="s">
        <v>37</v>
      </c>
      <c r="T65" s="16">
        <v>780000</v>
      </c>
      <c r="U65" s="45">
        <v>6</v>
      </c>
      <c r="V65" s="18">
        <f t="shared" si="0"/>
        <v>4680000</v>
      </c>
      <c r="W65" s="17">
        <f>VLOOKUP($A65,'[2]4.TC'!$A:$BG,'[2]4.TC'!AV$1,0)</f>
        <v>1</v>
      </c>
    </row>
    <row r="66" spans="1:24" ht="51" x14ac:dyDescent="0.2">
      <c r="A66" s="20" t="s">
        <v>471</v>
      </c>
      <c r="B66" s="13">
        <v>63</v>
      </c>
      <c r="C66" s="13" t="s">
        <v>443</v>
      </c>
      <c r="D66" s="13" t="s">
        <v>444</v>
      </c>
      <c r="E66" s="13" t="s">
        <v>472</v>
      </c>
      <c r="F66" s="13">
        <v>84</v>
      </c>
      <c r="G66" s="13" t="s">
        <v>473</v>
      </c>
      <c r="H66" s="14" t="s">
        <v>473</v>
      </c>
      <c r="I66" s="13" t="s">
        <v>474</v>
      </c>
      <c r="J66" s="15" t="s">
        <v>475</v>
      </c>
      <c r="K66" s="13" t="s">
        <v>44</v>
      </c>
      <c r="L66" s="13" t="s">
        <v>450</v>
      </c>
      <c r="M66" s="13">
        <v>2</v>
      </c>
      <c r="N66" s="13" t="s">
        <v>100</v>
      </c>
      <c r="O66" s="13" t="s">
        <v>70</v>
      </c>
      <c r="P66" s="13" t="s">
        <v>476</v>
      </c>
      <c r="Q66" s="13" t="s">
        <v>452</v>
      </c>
      <c r="R66" s="13" t="s">
        <v>452</v>
      </c>
      <c r="S66" s="13" t="s">
        <v>37</v>
      </c>
      <c r="T66" s="16">
        <v>428000</v>
      </c>
      <c r="U66" s="45">
        <v>30</v>
      </c>
      <c r="V66" s="18">
        <f t="shared" si="0"/>
        <v>12840000</v>
      </c>
      <c r="W66" s="17">
        <f>VLOOKUP($A66,'[2]4.TC'!$A:$BG,'[2]4.TC'!AV$1,0)</f>
        <v>1</v>
      </c>
    </row>
    <row r="67" spans="1:24" ht="38.25" x14ac:dyDescent="0.2">
      <c r="A67" s="20" t="s">
        <v>477</v>
      </c>
      <c r="B67" s="13">
        <v>64</v>
      </c>
      <c r="C67" s="13" t="s">
        <v>478</v>
      </c>
      <c r="D67" s="13" t="s">
        <v>479</v>
      </c>
      <c r="E67" s="13" t="s">
        <v>480</v>
      </c>
      <c r="F67" s="13">
        <v>12</v>
      </c>
      <c r="G67" s="13" t="s">
        <v>481</v>
      </c>
      <c r="H67" s="14" t="s">
        <v>481</v>
      </c>
      <c r="I67" s="13" t="s">
        <v>482</v>
      </c>
      <c r="J67" s="15" t="s">
        <v>483</v>
      </c>
      <c r="K67" s="13" t="s">
        <v>31</v>
      </c>
      <c r="L67" s="13" t="s">
        <v>484</v>
      </c>
      <c r="M67" s="13">
        <v>2</v>
      </c>
      <c r="N67" s="13" t="s">
        <v>100</v>
      </c>
      <c r="O67" s="13" t="s">
        <v>485</v>
      </c>
      <c r="P67" s="13" t="s">
        <v>486</v>
      </c>
      <c r="Q67" s="13" t="s">
        <v>487</v>
      </c>
      <c r="R67" s="13" t="s">
        <v>487</v>
      </c>
      <c r="S67" s="13" t="s">
        <v>37</v>
      </c>
      <c r="T67" s="16">
        <v>349000</v>
      </c>
      <c r="U67" s="45">
        <v>12</v>
      </c>
      <c r="V67" s="18">
        <f t="shared" si="0"/>
        <v>4188000</v>
      </c>
      <c r="W67" s="17">
        <f>VLOOKUP($A67,'[2]4.TC'!$A:$BG,'[2]4.TC'!AV$1,0)</f>
        <v>1</v>
      </c>
    </row>
    <row r="68" spans="1:24" ht="38.25" x14ac:dyDescent="0.2">
      <c r="A68" s="20" t="s">
        <v>488</v>
      </c>
      <c r="B68" s="13">
        <v>65</v>
      </c>
      <c r="C68" s="13" t="s">
        <v>478</v>
      </c>
      <c r="D68" s="13" t="s">
        <v>479</v>
      </c>
      <c r="E68" s="13" t="s">
        <v>489</v>
      </c>
      <c r="F68" s="13">
        <v>57</v>
      </c>
      <c r="G68" s="13" t="s">
        <v>490</v>
      </c>
      <c r="H68" s="14" t="s">
        <v>490</v>
      </c>
      <c r="I68" s="13" t="s">
        <v>491</v>
      </c>
      <c r="J68" s="15" t="s">
        <v>492</v>
      </c>
      <c r="K68" s="13" t="s">
        <v>31</v>
      </c>
      <c r="L68" s="13" t="s">
        <v>484</v>
      </c>
      <c r="M68" s="13">
        <v>2</v>
      </c>
      <c r="N68" s="13" t="s">
        <v>100</v>
      </c>
      <c r="O68" s="13" t="s">
        <v>485</v>
      </c>
      <c r="P68" s="13" t="s">
        <v>493</v>
      </c>
      <c r="Q68" s="13" t="s">
        <v>487</v>
      </c>
      <c r="R68" s="13" t="s">
        <v>487</v>
      </c>
      <c r="S68" s="13" t="s">
        <v>37</v>
      </c>
      <c r="T68" s="16">
        <v>293000</v>
      </c>
      <c r="U68" s="45">
        <v>6</v>
      </c>
      <c r="V68" s="18">
        <f t="shared" si="0"/>
        <v>1758000</v>
      </c>
      <c r="W68" s="17">
        <f>VLOOKUP($A68,'[2]4.TC'!$A:$BG,'[2]4.TC'!AV$1,0)</f>
        <v>1</v>
      </c>
    </row>
    <row r="69" spans="1:24" ht="38.25" x14ac:dyDescent="0.2">
      <c r="A69" s="20" t="s">
        <v>494</v>
      </c>
      <c r="B69" s="13">
        <v>66</v>
      </c>
      <c r="C69" s="13" t="s">
        <v>478</v>
      </c>
      <c r="D69" s="13" t="s">
        <v>479</v>
      </c>
      <c r="E69" s="13" t="s">
        <v>495</v>
      </c>
      <c r="F69" s="13">
        <v>65</v>
      </c>
      <c r="G69" s="13" t="s">
        <v>496</v>
      </c>
      <c r="H69" s="14" t="s">
        <v>496</v>
      </c>
      <c r="I69" s="13" t="s">
        <v>497</v>
      </c>
      <c r="J69" s="15" t="s">
        <v>97</v>
      </c>
      <c r="K69" s="13" t="s">
        <v>31</v>
      </c>
      <c r="L69" s="13" t="s">
        <v>484</v>
      </c>
      <c r="M69" s="13">
        <v>2</v>
      </c>
      <c r="N69" s="13" t="s">
        <v>100</v>
      </c>
      <c r="O69" s="13" t="s">
        <v>485</v>
      </c>
      <c r="P69" s="13" t="s">
        <v>498</v>
      </c>
      <c r="Q69" s="13" t="s">
        <v>487</v>
      </c>
      <c r="R69" s="13" t="s">
        <v>487</v>
      </c>
      <c r="S69" s="13" t="s">
        <v>37</v>
      </c>
      <c r="T69" s="16">
        <v>449000</v>
      </c>
      <c r="U69" s="45">
        <v>12</v>
      </c>
      <c r="V69" s="18">
        <f t="shared" ref="V69:V72" si="1">U69*T69</f>
        <v>5388000</v>
      </c>
      <c r="W69" s="17">
        <f>VLOOKUP($A69,'[2]4.TC'!$A:$BG,'[2]4.TC'!AV$1,0)</f>
        <v>1</v>
      </c>
    </row>
    <row r="70" spans="1:24" ht="38.25" x14ac:dyDescent="0.2">
      <c r="A70" s="20" t="s">
        <v>499</v>
      </c>
      <c r="B70" s="13">
        <v>67</v>
      </c>
      <c r="C70" s="13" t="s">
        <v>478</v>
      </c>
      <c r="D70" s="13" t="s">
        <v>479</v>
      </c>
      <c r="E70" s="13" t="s">
        <v>500</v>
      </c>
      <c r="F70" s="13">
        <v>70</v>
      </c>
      <c r="G70" s="13" t="s">
        <v>501</v>
      </c>
      <c r="H70" s="14" t="s">
        <v>501</v>
      </c>
      <c r="I70" s="13" t="s">
        <v>502</v>
      </c>
      <c r="J70" s="15" t="s">
        <v>503</v>
      </c>
      <c r="K70" s="13" t="s">
        <v>31</v>
      </c>
      <c r="L70" s="13" t="s">
        <v>484</v>
      </c>
      <c r="M70" s="13">
        <v>2</v>
      </c>
      <c r="N70" s="13" t="s">
        <v>100</v>
      </c>
      <c r="O70" s="13" t="s">
        <v>485</v>
      </c>
      <c r="P70" s="13" t="s">
        <v>504</v>
      </c>
      <c r="Q70" s="13" t="s">
        <v>487</v>
      </c>
      <c r="R70" s="13" t="s">
        <v>487</v>
      </c>
      <c r="S70" s="13" t="s">
        <v>37</v>
      </c>
      <c r="T70" s="16">
        <v>919300</v>
      </c>
      <c r="U70" s="45">
        <v>20</v>
      </c>
      <c r="V70" s="18">
        <f t="shared" si="1"/>
        <v>18386000</v>
      </c>
      <c r="W70" s="17">
        <f>VLOOKUP($A70,'[2]4.TC'!$A:$BG,'[2]4.TC'!AV$1,0)</f>
        <v>1</v>
      </c>
    </row>
    <row r="71" spans="1:24" ht="38.25" x14ac:dyDescent="0.2">
      <c r="A71" s="20" t="s">
        <v>505</v>
      </c>
      <c r="B71" s="13">
        <v>68</v>
      </c>
      <c r="C71" s="13" t="s">
        <v>478</v>
      </c>
      <c r="D71" s="13" t="s">
        <v>479</v>
      </c>
      <c r="E71" s="13" t="s">
        <v>506</v>
      </c>
      <c r="F71" s="13">
        <v>74</v>
      </c>
      <c r="G71" s="13" t="s">
        <v>507</v>
      </c>
      <c r="H71" s="14" t="s">
        <v>507</v>
      </c>
      <c r="I71" s="13" t="s">
        <v>508</v>
      </c>
      <c r="J71" s="15" t="s">
        <v>509</v>
      </c>
      <c r="K71" s="13" t="s">
        <v>31</v>
      </c>
      <c r="L71" s="13" t="s">
        <v>484</v>
      </c>
      <c r="M71" s="13">
        <v>2</v>
      </c>
      <c r="N71" s="13" t="s">
        <v>100</v>
      </c>
      <c r="O71" s="13" t="s">
        <v>485</v>
      </c>
      <c r="P71" s="13" t="s">
        <v>510</v>
      </c>
      <c r="Q71" s="13" t="s">
        <v>487</v>
      </c>
      <c r="R71" s="13" t="s">
        <v>487</v>
      </c>
      <c r="S71" s="13" t="s">
        <v>37</v>
      </c>
      <c r="T71" s="16">
        <v>780000</v>
      </c>
      <c r="U71" s="45">
        <v>16</v>
      </c>
      <c r="V71" s="18">
        <f t="shared" si="1"/>
        <v>12480000</v>
      </c>
      <c r="W71" s="17">
        <f>VLOOKUP($A71,'[2]4.TC'!$A:$BG,'[2]4.TC'!AV$1,0)</f>
        <v>1</v>
      </c>
    </row>
    <row r="72" spans="1:24" ht="38.25" x14ac:dyDescent="0.2">
      <c r="A72" s="20" t="s">
        <v>511</v>
      </c>
      <c r="B72" s="13">
        <v>69</v>
      </c>
      <c r="C72" s="13" t="s">
        <v>478</v>
      </c>
      <c r="D72" s="13" t="s">
        <v>479</v>
      </c>
      <c r="E72" s="13" t="s">
        <v>512</v>
      </c>
      <c r="F72" s="13">
        <v>78</v>
      </c>
      <c r="G72" s="13" t="s">
        <v>513</v>
      </c>
      <c r="H72" s="14" t="s">
        <v>513</v>
      </c>
      <c r="I72" s="13" t="s">
        <v>514</v>
      </c>
      <c r="J72" s="15" t="s">
        <v>515</v>
      </c>
      <c r="K72" s="13" t="s">
        <v>31</v>
      </c>
      <c r="L72" s="13" t="s">
        <v>484</v>
      </c>
      <c r="M72" s="13">
        <v>2</v>
      </c>
      <c r="N72" s="13" t="s">
        <v>100</v>
      </c>
      <c r="O72" s="13" t="s">
        <v>485</v>
      </c>
      <c r="P72" s="13" t="s">
        <v>516</v>
      </c>
      <c r="Q72" s="13" t="s">
        <v>487</v>
      </c>
      <c r="R72" s="13" t="s">
        <v>487</v>
      </c>
      <c r="S72" s="13" t="s">
        <v>37</v>
      </c>
      <c r="T72" s="16">
        <v>2394000</v>
      </c>
      <c r="U72" s="45">
        <v>12</v>
      </c>
      <c r="V72" s="18">
        <f t="shared" si="1"/>
        <v>28728000</v>
      </c>
      <c r="W72" s="17">
        <f>VLOOKUP($A72,'[2]4.TC'!$A:$BG,'[2]4.TC'!AV$1,0)</f>
        <v>1</v>
      </c>
    </row>
    <row r="73" spans="1:24" x14ac:dyDescent="0.2">
      <c r="A73" s="35"/>
      <c r="B73" s="13"/>
      <c r="C73" s="13"/>
      <c r="D73" s="13"/>
      <c r="E73" s="13"/>
      <c r="F73" s="13"/>
      <c r="G73" s="13"/>
      <c r="H73" s="36"/>
      <c r="I73" s="13"/>
      <c r="J73" s="15"/>
      <c r="K73" s="13"/>
      <c r="L73" s="13"/>
      <c r="M73" s="13"/>
      <c r="N73" s="13"/>
      <c r="O73" s="13"/>
      <c r="P73" s="13"/>
      <c r="Q73" s="13"/>
      <c r="R73" s="13"/>
      <c r="S73" s="13"/>
      <c r="T73" s="37"/>
      <c r="U73" s="38"/>
      <c r="V73" s="34">
        <f>SUM(V4:V72)</f>
        <v>604995200</v>
      </c>
      <c r="W73" s="39"/>
    </row>
    <row r="74" spans="1:24" s="22" customFormat="1" ht="22.5" customHeight="1" x14ac:dyDescent="0.25">
      <c r="B74" s="23" t="s">
        <v>517</v>
      </c>
      <c r="C74" s="24"/>
      <c r="D74" s="24"/>
      <c r="E74" s="24"/>
      <c r="F74" s="25"/>
      <c r="G74" s="24"/>
      <c r="H74" s="24"/>
      <c r="I74" s="25"/>
      <c r="J74" s="26"/>
      <c r="K74" s="25"/>
      <c r="L74" s="25"/>
      <c r="M74" s="25"/>
      <c r="N74" s="25"/>
      <c r="O74" s="25"/>
      <c r="P74" s="25"/>
      <c r="Q74" s="25"/>
      <c r="R74" s="25"/>
      <c r="S74" s="25"/>
      <c r="T74" s="43" t="s">
        <v>518</v>
      </c>
      <c r="U74" s="44"/>
      <c r="V74" s="27"/>
      <c r="X74" s="40" t="e">
        <f>+V73+#REF!+#REF!+#REF!+#REF!+#REF!+#REF!</f>
        <v>#REF!</v>
      </c>
    </row>
  </sheetData>
  <mergeCells count="3">
    <mergeCell ref="B1:W1"/>
    <mergeCell ref="X1:AR1"/>
    <mergeCell ref="T74:U7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R73"/>
  <sheetViews>
    <sheetView topLeftCell="F16" workbookViewId="0">
      <selection activeCell="U13" sqref="U13"/>
    </sheetView>
  </sheetViews>
  <sheetFormatPr defaultColWidth="10" defaultRowHeight="12.75" x14ac:dyDescent="0.2"/>
  <cols>
    <col min="1" max="1" width="6.7109375" style="1" hidden="1" customWidth="1"/>
    <col min="2" max="2" width="6.5703125" style="28" customWidth="1"/>
    <col min="3" max="3" width="11.7109375" style="1" customWidth="1"/>
    <col min="4" max="4" width="19.140625" style="1" customWidth="1"/>
    <col min="5" max="5" width="12" style="1" customWidth="1"/>
    <col min="6" max="6" width="8.85546875" style="29" customWidth="1"/>
    <col min="7" max="8" width="15.7109375" style="1" customWidth="1"/>
    <col min="9" max="9" width="18" style="29" customWidth="1"/>
    <col min="10" max="10" width="15.7109375" style="30" customWidth="1"/>
    <col min="11" max="12" width="9.42578125" style="29" customWidth="1"/>
    <col min="13" max="13" width="7.42578125" style="29" customWidth="1"/>
    <col min="14" max="14" width="9.42578125" style="29" customWidth="1"/>
    <col min="15" max="15" width="8" style="29" customWidth="1"/>
    <col min="16" max="16" width="13" style="29" customWidth="1"/>
    <col min="17" max="18" width="16" style="29" customWidth="1"/>
    <col min="19" max="19" width="8.85546875" style="29" customWidth="1"/>
    <col min="20" max="20" width="9.5703125" style="31" customWidth="1"/>
    <col min="21" max="21" width="10" style="29"/>
    <col min="22" max="22" width="12.5703125" style="32" customWidth="1"/>
    <col min="23" max="23" width="12.42578125" style="1" hidden="1" customWidth="1"/>
    <col min="24" max="24" width="10" style="1" customWidth="1"/>
    <col min="25" max="16384" width="10" style="1"/>
  </cols>
  <sheetData>
    <row r="1" spans="1:44" ht="65.25" customHeight="1" x14ac:dyDescent="0.3"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1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</row>
    <row r="2" spans="1:44" ht="21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4"/>
      <c r="V2" s="2"/>
      <c r="W2" s="2"/>
    </row>
    <row r="3" spans="1:44" s="11" customFormat="1" ht="38.25" x14ac:dyDescent="0.25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9" t="s">
        <v>20</v>
      </c>
      <c r="U3" s="6" t="s">
        <v>21</v>
      </c>
      <c r="V3" s="10" t="s">
        <v>22</v>
      </c>
      <c r="W3" s="6" t="s">
        <v>23</v>
      </c>
    </row>
    <row r="4" spans="1:44" s="19" customFormat="1" ht="38.25" hidden="1" x14ac:dyDescent="0.25">
      <c r="A4" s="12" t="s">
        <v>24</v>
      </c>
      <c r="B4" s="13">
        <v>1</v>
      </c>
      <c r="C4" s="13" t="s">
        <v>25</v>
      </c>
      <c r="D4" s="13" t="s">
        <v>26</v>
      </c>
      <c r="E4" s="13" t="s">
        <v>27</v>
      </c>
      <c r="F4" s="13">
        <v>5</v>
      </c>
      <c r="G4" s="13" t="s">
        <v>28</v>
      </c>
      <c r="H4" s="14" t="s">
        <v>28</v>
      </c>
      <c r="I4" s="13" t="s">
        <v>29</v>
      </c>
      <c r="J4" s="15" t="s">
        <v>30</v>
      </c>
      <c r="K4" s="13" t="s">
        <v>31</v>
      </c>
      <c r="L4" s="13" t="s">
        <v>32</v>
      </c>
      <c r="M4" s="13">
        <v>2</v>
      </c>
      <c r="N4" s="13" t="s">
        <v>33</v>
      </c>
      <c r="O4" s="13" t="s">
        <v>34</v>
      </c>
      <c r="P4" s="13" t="s">
        <v>35</v>
      </c>
      <c r="Q4" s="13" t="s">
        <v>36</v>
      </c>
      <c r="R4" s="13" t="s">
        <v>36</v>
      </c>
      <c r="S4" s="13" t="s">
        <v>37</v>
      </c>
      <c r="T4" s="16">
        <v>396900</v>
      </c>
      <c r="U4" s="17">
        <f>VLOOKUP($E4,[1]Sheet1!$D$4:$V$95,13,0)</f>
        <v>40</v>
      </c>
      <c r="V4" s="18">
        <f>U4*T4</f>
        <v>15876000</v>
      </c>
      <c r="W4" s="17">
        <f>VLOOKUP($A4,'[2]4.TC'!$A:$BG,'[2]4.TC'!AV$1,0)</f>
        <v>1</v>
      </c>
    </row>
    <row r="5" spans="1:44" s="19" customFormat="1" ht="38.25" hidden="1" x14ac:dyDescent="0.25">
      <c r="A5" s="12" t="s">
        <v>38</v>
      </c>
      <c r="B5" s="13">
        <v>2</v>
      </c>
      <c r="C5" s="13" t="s">
        <v>25</v>
      </c>
      <c r="D5" s="13" t="s">
        <v>26</v>
      </c>
      <c r="E5" s="13" t="s">
        <v>39</v>
      </c>
      <c r="F5" s="13">
        <v>6</v>
      </c>
      <c r="G5" s="13" t="s">
        <v>40</v>
      </c>
      <c r="H5" s="14" t="s">
        <v>41</v>
      </c>
      <c r="I5" s="13" t="s">
        <v>42</v>
      </c>
      <c r="J5" s="15" t="s">
        <v>43</v>
      </c>
      <c r="K5" s="13" t="s">
        <v>44</v>
      </c>
      <c r="L5" s="13" t="s">
        <v>32</v>
      </c>
      <c r="M5" s="13">
        <v>2</v>
      </c>
      <c r="N5" s="13" t="s">
        <v>33</v>
      </c>
      <c r="O5" s="13" t="s">
        <v>34</v>
      </c>
      <c r="P5" s="13" t="s">
        <v>45</v>
      </c>
      <c r="Q5" s="13" t="s">
        <v>36</v>
      </c>
      <c r="R5" s="13" t="s">
        <v>36</v>
      </c>
      <c r="S5" s="13" t="s">
        <v>37</v>
      </c>
      <c r="T5" s="16">
        <v>520800</v>
      </c>
      <c r="U5" s="17">
        <f>VLOOKUP($E5,[1]Sheet1!$D$4:$V$95,13,0)</f>
        <v>30</v>
      </c>
      <c r="V5" s="18">
        <f t="shared" ref="V5:V68" si="0">U5*T5</f>
        <v>15624000</v>
      </c>
      <c r="W5" s="17">
        <f>VLOOKUP($A5,'[2]4.TC'!$A:$BG,'[2]4.TC'!AV$1,0)</f>
        <v>1</v>
      </c>
    </row>
    <row r="6" spans="1:44" ht="38.25" hidden="1" x14ac:dyDescent="0.2">
      <c r="A6" s="12" t="s">
        <v>46</v>
      </c>
      <c r="B6" s="13">
        <v>3</v>
      </c>
      <c r="C6" s="13" t="s">
        <v>25</v>
      </c>
      <c r="D6" s="13" t="s">
        <v>26</v>
      </c>
      <c r="E6" s="13" t="s">
        <v>47</v>
      </c>
      <c r="F6" s="13">
        <v>22</v>
      </c>
      <c r="G6" s="13" t="s">
        <v>48</v>
      </c>
      <c r="H6" s="14" t="s">
        <v>48</v>
      </c>
      <c r="I6" s="13" t="s">
        <v>49</v>
      </c>
      <c r="J6" s="15" t="s">
        <v>50</v>
      </c>
      <c r="K6" s="13" t="s">
        <v>31</v>
      </c>
      <c r="L6" s="13" t="s">
        <v>32</v>
      </c>
      <c r="M6" s="13">
        <v>2</v>
      </c>
      <c r="N6" s="13" t="s">
        <v>33</v>
      </c>
      <c r="O6" s="13" t="s">
        <v>34</v>
      </c>
      <c r="P6" s="13" t="s">
        <v>51</v>
      </c>
      <c r="Q6" s="13" t="s">
        <v>36</v>
      </c>
      <c r="R6" s="13" t="s">
        <v>36</v>
      </c>
      <c r="S6" s="13" t="s">
        <v>37</v>
      </c>
      <c r="T6" s="16">
        <v>401100</v>
      </c>
      <c r="U6" s="17">
        <f>VLOOKUP($E6,[1]Sheet1!$D$4:$V$95,13,0)</f>
        <v>10</v>
      </c>
      <c r="V6" s="18">
        <f t="shared" si="0"/>
        <v>4011000</v>
      </c>
      <c r="W6" s="17">
        <f>VLOOKUP($A6,'[2]4.TC'!$A:$BG,'[2]4.TC'!AV$1,0)</f>
        <v>1</v>
      </c>
    </row>
    <row r="7" spans="1:44" ht="38.25" hidden="1" x14ac:dyDescent="0.2">
      <c r="A7" s="20" t="s">
        <v>52</v>
      </c>
      <c r="B7" s="13">
        <v>4</v>
      </c>
      <c r="C7" s="13" t="s">
        <v>25</v>
      </c>
      <c r="D7" s="13" t="s">
        <v>26</v>
      </c>
      <c r="E7" s="13" t="s">
        <v>53</v>
      </c>
      <c r="F7" s="13">
        <v>23</v>
      </c>
      <c r="G7" s="13" t="s">
        <v>54</v>
      </c>
      <c r="H7" s="14" t="s">
        <v>54</v>
      </c>
      <c r="I7" s="13" t="s">
        <v>55</v>
      </c>
      <c r="J7" s="15" t="s">
        <v>56</v>
      </c>
      <c r="K7" s="13" t="s">
        <v>31</v>
      </c>
      <c r="L7" s="13" t="s">
        <v>32</v>
      </c>
      <c r="M7" s="13">
        <v>2</v>
      </c>
      <c r="N7" s="13" t="s">
        <v>33</v>
      </c>
      <c r="O7" s="13" t="s">
        <v>34</v>
      </c>
      <c r="P7" s="13" t="s">
        <v>57</v>
      </c>
      <c r="Q7" s="13" t="s">
        <v>36</v>
      </c>
      <c r="R7" s="13" t="s">
        <v>36</v>
      </c>
      <c r="S7" s="13" t="s">
        <v>37</v>
      </c>
      <c r="T7" s="16">
        <v>867300</v>
      </c>
      <c r="U7" s="17">
        <f>VLOOKUP($E7,[1]Sheet1!$D$4:$V$95,13,0)</f>
        <v>40</v>
      </c>
      <c r="V7" s="18">
        <f t="shared" si="0"/>
        <v>34692000</v>
      </c>
      <c r="W7" s="17">
        <f>VLOOKUP($A7,'[2]4.TC'!$A:$BG,'[2]4.TC'!AV$1,0)</f>
        <v>1</v>
      </c>
    </row>
    <row r="8" spans="1:44" ht="38.25" hidden="1" x14ac:dyDescent="0.2">
      <c r="A8" s="20" t="s">
        <v>58</v>
      </c>
      <c r="B8" s="13">
        <v>5</v>
      </c>
      <c r="C8" s="13" t="s">
        <v>25</v>
      </c>
      <c r="D8" s="13" t="s">
        <v>26</v>
      </c>
      <c r="E8" s="13" t="s">
        <v>59</v>
      </c>
      <c r="F8" s="13">
        <v>30</v>
      </c>
      <c r="G8" s="13" t="s">
        <v>60</v>
      </c>
      <c r="H8" s="14" t="s">
        <v>61</v>
      </c>
      <c r="I8" s="13" t="s">
        <v>62</v>
      </c>
      <c r="J8" s="15" t="s">
        <v>63</v>
      </c>
      <c r="K8" s="13" t="s">
        <v>31</v>
      </c>
      <c r="L8" s="13" t="s">
        <v>32</v>
      </c>
      <c r="M8" s="13">
        <v>2</v>
      </c>
      <c r="N8" s="13" t="s">
        <v>33</v>
      </c>
      <c r="O8" s="13" t="s">
        <v>34</v>
      </c>
      <c r="P8" s="13" t="s">
        <v>64</v>
      </c>
      <c r="Q8" s="13" t="s">
        <v>36</v>
      </c>
      <c r="R8" s="13" t="s">
        <v>36</v>
      </c>
      <c r="S8" s="13" t="s">
        <v>37</v>
      </c>
      <c r="T8" s="16">
        <v>872550</v>
      </c>
      <c r="U8" s="17">
        <f>VLOOKUP($E8,[1]Sheet1!$D$4:$V$95,13,0)</f>
        <v>60</v>
      </c>
      <c r="V8" s="18">
        <f t="shared" si="0"/>
        <v>52353000</v>
      </c>
      <c r="W8" s="17">
        <f>VLOOKUP($A8,'[2]4.TC'!$A:$BG,'[2]4.TC'!AV$1,0)</f>
        <v>1</v>
      </c>
    </row>
    <row r="9" spans="1:44" ht="51" hidden="1" x14ac:dyDescent="0.2">
      <c r="A9" s="20" t="s">
        <v>65</v>
      </c>
      <c r="B9" s="13">
        <v>6</v>
      </c>
      <c r="C9" s="13" t="s">
        <v>25</v>
      </c>
      <c r="D9" s="13" t="s">
        <v>26</v>
      </c>
      <c r="E9" s="13" t="s">
        <v>66</v>
      </c>
      <c r="F9" s="13">
        <v>51</v>
      </c>
      <c r="G9" s="13" t="s">
        <v>67</v>
      </c>
      <c r="H9" s="14" t="s">
        <v>67</v>
      </c>
      <c r="I9" s="13" t="s">
        <v>68</v>
      </c>
      <c r="J9" s="15" t="s">
        <v>69</v>
      </c>
      <c r="K9" s="13" t="s">
        <v>31</v>
      </c>
      <c r="L9" s="13" t="s">
        <v>32</v>
      </c>
      <c r="M9" s="13">
        <v>2</v>
      </c>
      <c r="N9" s="13" t="s">
        <v>33</v>
      </c>
      <c r="O9" s="13" t="s">
        <v>70</v>
      </c>
      <c r="P9" s="13" t="s">
        <v>71</v>
      </c>
      <c r="Q9" s="13" t="s">
        <v>36</v>
      </c>
      <c r="R9" s="13" t="s">
        <v>36</v>
      </c>
      <c r="S9" s="13" t="s">
        <v>37</v>
      </c>
      <c r="T9" s="16">
        <v>231000</v>
      </c>
      <c r="U9" s="17">
        <f>VLOOKUP($E9,[1]Sheet1!$D$4:$V$95,13,0)</f>
        <v>20</v>
      </c>
      <c r="V9" s="18">
        <f t="shared" si="0"/>
        <v>4620000</v>
      </c>
      <c r="W9" s="17">
        <f>VLOOKUP($A9,'[2]4.TC'!$A:$BG,'[2]4.TC'!AV$1,0)</f>
        <v>1</v>
      </c>
    </row>
    <row r="10" spans="1:44" ht="38.25" hidden="1" x14ac:dyDescent="0.2">
      <c r="A10" s="20" t="s">
        <v>72</v>
      </c>
      <c r="B10" s="13">
        <v>7</v>
      </c>
      <c r="C10" s="13" t="s">
        <v>25</v>
      </c>
      <c r="D10" s="13" t="s">
        <v>26</v>
      </c>
      <c r="E10" s="13" t="s">
        <v>73</v>
      </c>
      <c r="F10" s="13">
        <v>56</v>
      </c>
      <c r="G10" s="13" t="s">
        <v>74</v>
      </c>
      <c r="H10" s="14" t="s">
        <v>74</v>
      </c>
      <c r="I10" s="13" t="s">
        <v>75</v>
      </c>
      <c r="J10" s="15" t="s">
        <v>76</v>
      </c>
      <c r="K10" s="13" t="s">
        <v>31</v>
      </c>
      <c r="L10" s="13" t="s">
        <v>32</v>
      </c>
      <c r="M10" s="13">
        <v>2</v>
      </c>
      <c r="N10" s="13" t="s">
        <v>33</v>
      </c>
      <c r="O10" s="13" t="s">
        <v>34</v>
      </c>
      <c r="P10" s="13" t="s">
        <v>77</v>
      </c>
      <c r="Q10" s="13" t="s">
        <v>36</v>
      </c>
      <c r="R10" s="13" t="s">
        <v>36</v>
      </c>
      <c r="S10" s="13" t="s">
        <v>37</v>
      </c>
      <c r="T10" s="16">
        <v>540750</v>
      </c>
      <c r="U10" s="17">
        <f>VLOOKUP($E10,[1]Sheet1!$D$4:$V$95,13,0)</f>
        <v>12</v>
      </c>
      <c r="V10" s="18">
        <f t="shared" si="0"/>
        <v>6489000</v>
      </c>
      <c r="W10" s="17">
        <f>VLOOKUP($A10,'[2]4.TC'!$A:$BG,'[2]4.TC'!AV$1,0)</f>
        <v>1</v>
      </c>
    </row>
    <row r="11" spans="1:44" ht="38.25" hidden="1" x14ac:dyDescent="0.2">
      <c r="A11" s="20" t="s">
        <v>78</v>
      </c>
      <c r="B11" s="13">
        <v>8</v>
      </c>
      <c r="C11" s="13" t="s">
        <v>25</v>
      </c>
      <c r="D11" s="13" t="s">
        <v>26</v>
      </c>
      <c r="E11" s="13" t="s">
        <v>79</v>
      </c>
      <c r="F11" s="13">
        <v>89</v>
      </c>
      <c r="G11" s="13" t="s">
        <v>80</v>
      </c>
      <c r="H11" s="14" t="s">
        <v>80</v>
      </c>
      <c r="I11" s="13" t="s">
        <v>81</v>
      </c>
      <c r="J11" s="15" t="s">
        <v>82</v>
      </c>
      <c r="K11" s="13" t="s">
        <v>31</v>
      </c>
      <c r="L11" s="13" t="s">
        <v>32</v>
      </c>
      <c r="M11" s="13">
        <v>2</v>
      </c>
      <c r="N11" s="13" t="s">
        <v>33</v>
      </c>
      <c r="O11" s="13" t="s">
        <v>34</v>
      </c>
      <c r="P11" s="13" t="s">
        <v>83</v>
      </c>
      <c r="Q11" s="13" t="s">
        <v>36</v>
      </c>
      <c r="R11" s="13" t="s">
        <v>36</v>
      </c>
      <c r="S11" s="13" t="s">
        <v>37</v>
      </c>
      <c r="T11" s="16">
        <v>1680000</v>
      </c>
      <c r="U11" s="17">
        <f>VLOOKUP($E11,[1]Sheet1!$D$4:$V$95,13,0)</f>
        <v>12</v>
      </c>
      <c r="V11" s="18">
        <f t="shared" si="0"/>
        <v>20160000</v>
      </c>
      <c r="W11" s="17">
        <f>VLOOKUP($A11,'[2]4.TC'!$A:$BG,'[2]4.TC'!AV$1,0)</f>
        <v>1</v>
      </c>
    </row>
    <row r="12" spans="1:44" ht="51" hidden="1" x14ac:dyDescent="0.2">
      <c r="A12" s="20" t="s">
        <v>84</v>
      </c>
      <c r="B12" s="13">
        <v>9</v>
      </c>
      <c r="C12" s="13" t="s">
        <v>25</v>
      </c>
      <c r="D12" s="13" t="s">
        <v>26</v>
      </c>
      <c r="E12" s="13" t="s">
        <v>85</v>
      </c>
      <c r="F12" s="13">
        <v>91</v>
      </c>
      <c r="G12" s="13" t="s">
        <v>86</v>
      </c>
      <c r="H12" s="14" t="s">
        <v>86</v>
      </c>
      <c r="I12" s="13" t="s">
        <v>87</v>
      </c>
      <c r="J12" s="15" t="s">
        <v>88</v>
      </c>
      <c r="K12" s="13" t="s">
        <v>31</v>
      </c>
      <c r="L12" s="13" t="s">
        <v>32</v>
      </c>
      <c r="M12" s="13">
        <v>2</v>
      </c>
      <c r="N12" s="13" t="s">
        <v>33</v>
      </c>
      <c r="O12" s="13" t="s">
        <v>34</v>
      </c>
      <c r="P12" s="13" t="s">
        <v>89</v>
      </c>
      <c r="Q12" s="13" t="s">
        <v>36</v>
      </c>
      <c r="R12" s="13" t="s">
        <v>36</v>
      </c>
      <c r="S12" s="13" t="s">
        <v>37</v>
      </c>
      <c r="T12" s="16">
        <v>661500</v>
      </c>
      <c r="U12" s="17">
        <f>VLOOKUP($E12,[1]Sheet1!$D$4:$V$95,13,0)</f>
        <v>24</v>
      </c>
      <c r="V12" s="18">
        <f t="shared" si="0"/>
        <v>15876000</v>
      </c>
      <c r="W12" s="17">
        <f>VLOOKUP($A12,'[2]4.TC'!$A:$BG,'[2]4.TC'!AV$1,0)</f>
        <v>1</v>
      </c>
    </row>
    <row r="13" spans="1:44" ht="51" x14ac:dyDescent="0.2">
      <c r="A13" s="20" t="s">
        <v>90</v>
      </c>
      <c r="B13" s="13">
        <v>10</v>
      </c>
      <c r="C13" s="13" t="s">
        <v>91</v>
      </c>
      <c r="D13" s="13" t="s">
        <v>92</v>
      </c>
      <c r="E13" s="13" t="s">
        <v>93</v>
      </c>
      <c r="F13" s="13">
        <v>4</v>
      </c>
      <c r="G13" s="13" t="s">
        <v>94</v>
      </c>
      <c r="H13" s="14" t="s">
        <v>95</v>
      </c>
      <c r="I13" s="13" t="s">
        <v>96</v>
      </c>
      <c r="J13" s="15" t="s">
        <v>97</v>
      </c>
      <c r="K13" s="13" t="s">
        <v>98</v>
      </c>
      <c r="L13" s="13" t="s">
        <v>99</v>
      </c>
      <c r="M13" s="13">
        <v>2</v>
      </c>
      <c r="N13" s="13" t="s">
        <v>100</v>
      </c>
      <c r="O13" s="13" t="s">
        <v>34</v>
      </c>
      <c r="P13" s="13" t="s">
        <v>101</v>
      </c>
      <c r="Q13" s="13" t="s">
        <v>102</v>
      </c>
      <c r="R13" s="13" t="s">
        <v>102</v>
      </c>
      <c r="S13" s="13" t="s">
        <v>37</v>
      </c>
      <c r="T13" s="16">
        <v>224700</v>
      </c>
      <c r="U13" s="17">
        <f>VLOOKUP($E13,[1]Sheet1!$D$4:$V$95,13,0)</f>
        <v>60</v>
      </c>
      <c r="V13" s="18">
        <f t="shared" si="0"/>
        <v>13482000</v>
      </c>
      <c r="W13" s="17">
        <f>VLOOKUP($A13,'[2]4.TC'!$A:$BG,'[2]4.TC'!AV$1,0)</f>
        <v>1</v>
      </c>
    </row>
    <row r="14" spans="1:44" ht="51" x14ac:dyDescent="0.2">
      <c r="A14" s="20" t="s">
        <v>103</v>
      </c>
      <c r="B14" s="13">
        <v>11</v>
      </c>
      <c r="C14" s="13" t="s">
        <v>91</v>
      </c>
      <c r="D14" s="13" t="s">
        <v>92</v>
      </c>
      <c r="E14" s="13" t="s">
        <v>104</v>
      </c>
      <c r="F14" s="13">
        <v>9</v>
      </c>
      <c r="G14" s="13" t="s">
        <v>105</v>
      </c>
      <c r="H14" s="14" t="s">
        <v>105</v>
      </c>
      <c r="I14" s="13" t="s">
        <v>106</v>
      </c>
      <c r="J14" s="15" t="s">
        <v>107</v>
      </c>
      <c r="K14" s="13" t="s">
        <v>98</v>
      </c>
      <c r="L14" s="13" t="s">
        <v>99</v>
      </c>
      <c r="M14" s="13">
        <v>2</v>
      </c>
      <c r="N14" s="13" t="s">
        <v>100</v>
      </c>
      <c r="O14" s="13" t="s">
        <v>34</v>
      </c>
      <c r="P14" s="13" t="s">
        <v>108</v>
      </c>
      <c r="Q14" s="13" t="s">
        <v>102</v>
      </c>
      <c r="R14" s="13" t="s">
        <v>102</v>
      </c>
      <c r="S14" s="13" t="s">
        <v>37</v>
      </c>
      <c r="T14" s="16">
        <v>224700</v>
      </c>
      <c r="U14" s="17">
        <f>VLOOKUP($E14,[1]Sheet1!$D$4:$V$95,13,0)</f>
        <v>42</v>
      </c>
      <c r="V14" s="18">
        <f t="shared" si="0"/>
        <v>9437400</v>
      </c>
      <c r="W14" s="17">
        <f>VLOOKUP($A14,'[2]4.TC'!$A:$BG,'[2]4.TC'!AV$1,0)</f>
        <v>1</v>
      </c>
    </row>
    <row r="15" spans="1:44" ht="51" x14ac:dyDescent="0.2">
      <c r="A15" s="20" t="s">
        <v>109</v>
      </c>
      <c r="B15" s="13">
        <v>12</v>
      </c>
      <c r="C15" s="13" t="s">
        <v>91</v>
      </c>
      <c r="D15" s="13" t="s">
        <v>92</v>
      </c>
      <c r="E15" s="13" t="s">
        <v>110</v>
      </c>
      <c r="F15" s="13">
        <v>14</v>
      </c>
      <c r="G15" s="13" t="s">
        <v>111</v>
      </c>
      <c r="H15" s="14" t="s">
        <v>111</v>
      </c>
      <c r="I15" s="13" t="s">
        <v>112</v>
      </c>
      <c r="J15" s="15" t="s">
        <v>113</v>
      </c>
      <c r="K15" s="13" t="s">
        <v>114</v>
      </c>
      <c r="L15" s="13" t="s">
        <v>99</v>
      </c>
      <c r="M15" s="13">
        <v>2</v>
      </c>
      <c r="N15" s="13" t="s">
        <v>100</v>
      </c>
      <c r="O15" s="13" t="s">
        <v>34</v>
      </c>
      <c r="P15" s="13" t="s">
        <v>115</v>
      </c>
      <c r="Q15" s="13" t="s">
        <v>102</v>
      </c>
      <c r="R15" s="13" t="s">
        <v>102</v>
      </c>
      <c r="S15" s="13" t="s">
        <v>37</v>
      </c>
      <c r="T15" s="16">
        <v>277200</v>
      </c>
      <c r="U15" s="17">
        <f>VLOOKUP($E15,[1]Sheet1!$D$4:$V$95,13,0)</f>
        <v>10</v>
      </c>
      <c r="V15" s="18">
        <f t="shared" si="0"/>
        <v>2772000</v>
      </c>
      <c r="W15" s="17">
        <f>VLOOKUP($A15,'[2]4.TC'!$A:$BG,'[2]4.TC'!AV$1,0)</f>
        <v>1</v>
      </c>
    </row>
    <row r="16" spans="1:44" ht="51" x14ac:dyDescent="0.2">
      <c r="A16" s="20" t="s">
        <v>116</v>
      </c>
      <c r="B16" s="13">
        <v>13</v>
      </c>
      <c r="C16" s="13" t="s">
        <v>91</v>
      </c>
      <c r="D16" s="13" t="s">
        <v>92</v>
      </c>
      <c r="E16" s="13" t="s">
        <v>117</v>
      </c>
      <c r="F16" s="13">
        <v>19</v>
      </c>
      <c r="G16" s="13" t="s">
        <v>118</v>
      </c>
      <c r="H16" s="14" t="s">
        <v>118</v>
      </c>
      <c r="I16" s="13" t="s">
        <v>119</v>
      </c>
      <c r="J16" s="15" t="s">
        <v>120</v>
      </c>
      <c r="K16" s="13" t="s">
        <v>98</v>
      </c>
      <c r="L16" s="13" t="s">
        <v>99</v>
      </c>
      <c r="M16" s="13">
        <v>2</v>
      </c>
      <c r="N16" s="13" t="s">
        <v>100</v>
      </c>
      <c r="O16" s="13" t="s">
        <v>70</v>
      </c>
      <c r="P16" s="13" t="s">
        <v>121</v>
      </c>
      <c r="Q16" s="13" t="s">
        <v>102</v>
      </c>
      <c r="R16" s="13" t="s">
        <v>102</v>
      </c>
      <c r="S16" s="13" t="s">
        <v>37</v>
      </c>
      <c r="T16" s="16">
        <v>144900</v>
      </c>
      <c r="U16" s="17">
        <f>VLOOKUP($E16,[1]Sheet1!$D$4:$V$95,13,0)</f>
        <v>40</v>
      </c>
      <c r="V16" s="18">
        <f t="shared" si="0"/>
        <v>5796000</v>
      </c>
      <c r="W16" s="17">
        <f>VLOOKUP($A16,'[2]4.TC'!$A:$BG,'[2]4.TC'!AV$1,0)</f>
        <v>1</v>
      </c>
    </row>
    <row r="17" spans="1:23" ht="51" x14ac:dyDescent="0.2">
      <c r="A17" s="20" t="s">
        <v>122</v>
      </c>
      <c r="B17" s="13">
        <v>14</v>
      </c>
      <c r="C17" s="13" t="s">
        <v>91</v>
      </c>
      <c r="D17" s="13" t="s">
        <v>92</v>
      </c>
      <c r="E17" s="13" t="s">
        <v>123</v>
      </c>
      <c r="F17" s="13">
        <v>26</v>
      </c>
      <c r="G17" s="13" t="s">
        <v>124</v>
      </c>
      <c r="H17" s="14" t="s">
        <v>124</v>
      </c>
      <c r="I17" s="13" t="s">
        <v>125</v>
      </c>
      <c r="J17" s="15" t="s">
        <v>126</v>
      </c>
      <c r="K17" s="13" t="s">
        <v>114</v>
      </c>
      <c r="L17" s="13" t="s">
        <v>99</v>
      </c>
      <c r="M17" s="13">
        <v>2</v>
      </c>
      <c r="N17" s="13" t="s">
        <v>100</v>
      </c>
      <c r="O17" s="13" t="s">
        <v>70</v>
      </c>
      <c r="P17" s="13" t="s">
        <v>127</v>
      </c>
      <c r="Q17" s="13" t="s">
        <v>102</v>
      </c>
      <c r="R17" s="13" t="s">
        <v>102</v>
      </c>
      <c r="S17" s="13" t="s">
        <v>37</v>
      </c>
      <c r="T17" s="16">
        <v>66150</v>
      </c>
      <c r="U17" s="17">
        <f>VLOOKUP($E17,[1]Sheet1!$D$4:$V$95,13,0)</f>
        <v>40</v>
      </c>
      <c r="V17" s="18">
        <f t="shared" si="0"/>
        <v>2646000</v>
      </c>
      <c r="W17" s="17">
        <f>VLOOKUP($A17,'[2]4.TC'!$A:$BG,'[2]4.TC'!AV$1,0)</f>
        <v>1</v>
      </c>
    </row>
    <row r="18" spans="1:23" ht="51" x14ac:dyDescent="0.2">
      <c r="A18" s="20" t="s">
        <v>128</v>
      </c>
      <c r="B18" s="13">
        <v>15</v>
      </c>
      <c r="C18" s="13" t="s">
        <v>91</v>
      </c>
      <c r="D18" s="13" t="s">
        <v>92</v>
      </c>
      <c r="E18" s="13" t="s">
        <v>129</v>
      </c>
      <c r="F18" s="13">
        <v>29</v>
      </c>
      <c r="G18" s="13" t="s">
        <v>130</v>
      </c>
      <c r="H18" s="14" t="s">
        <v>130</v>
      </c>
      <c r="I18" s="13" t="s">
        <v>131</v>
      </c>
      <c r="J18" s="15" t="s">
        <v>132</v>
      </c>
      <c r="K18" s="13" t="s">
        <v>98</v>
      </c>
      <c r="L18" s="13" t="s">
        <v>99</v>
      </c>
      <c r="M18" s="13">
        <v>2</v>
      </c>
      <c r="N18" s="13" t="s">
        <v>100</v>
      </c>
      <c r="O18" s="13" t="s">
        <v>34</v>
      </c>
      <c r="P18" s="13" t="s">
        <v>133</v>
      </c>
      <c r="Q18" s="13" t="s">
        <v>102</v>
      </c>
      <c r="R18" s="13" t="s">
        <v>102</v>
      </c>
      <c r="S18" s="13" t="s">
        <v>37</v>
      </c>
      <c r="T18" s="16">
        <v>235200</v>
      </c>
      <c r="U18" s="17">
        <f>VLOOKUP($E18,[1]Sheet1!$D$4:$V$95,13,0)</f>
        <v>10</v>
      </c>
      <c r="V18" s="18">
        <f t="shared" si="0"/>
        <v>2352000</v>
      </c>
      <c r="W18" s="17">
        <f>VLOOKUP($A18,'[2]4.TC'!$A:$BG,'[2]4.TC'!AV$1,0)</f>
        <v>1</v>
      </c>
    </row>
    <row r="19" spans="1:23" ht="51" x14ac:dyDescent="0.2">
      <c r="A19" s="20" t="s">
        <v>134</v>
      </c>
      <c r="B19" s="13">
        <v>16</v>
      </c>
      <c r="C19" s="13" t="s">
        <v>91</v>
      </c>
      <c r="D19" s="13" t="s">
        <v>92</v>
      </c>
      <c r="E19" s="13" t="s">
        <v>135</v>
      </c>
      <c r="F19" s="13">
        <v>42</v>
      </c>
      <c r="G19" s="13" t="s">
        <v>136</v>
      </c>
      <c r="H19" s="14" t="s">
        <v>137</v>
      </c>
      <c r="I19" s="13" t="s">
        <v>138</v>
      </c>
      <c r="J19" s="15" t="s">
        <v>139</v>
      </c>
      <c r="K19" s="13" t="s">
        <v>114</v>
      </c>
      <c r="L19" s="13" t="s">
        <v>99</v>
      </c>
      <c r="M19" s="13">
        <v>2</v>
      </c>
      <c r="N19" s="13" t="s">
        <v>100</v>
      </c>
      <c r="O19" s="13" t="s">
        <v>70</v>
      </c>
      <c r="P19" s="13" t="s">
        <v>140</v>
      </c>
      <c r="Q19" s="13" t="s">
        <v>102</v>
      </c>
      <c r="R19" s="13" t="s">
        <v>102</v>
      </c>
      <c r="S19" s="13" t="s">
        <v>37</v>
      </c>
      <c r="T19" s="16">
        <v>179550</v>
      </c>
      <c r="U19" s="17">
        <f>VLOOKUP($E19,[1]Sheet1!$D$4:$V$95,13,0)</f>
        <v>10</v>
      </c>
      <c r="V19" s="18">
        <f t="shared" si="0"/>
        <v>1795500</v>
      </c>
      <c r="W19" s="17">
        <f>VLOOKUP($A19,'[2]4.TC'!$A:$BG,'[2]4.TC'!AV$1,0)</f>
        <v>1</v>
      </c>
    </row>
    <row r="20" spans="1:23" ht="51" x14ac:dyDescent="0.2">
      <c r="A20" s="20" t="s">
        <v>141</v>
      </c>
      <c r="B20" s="13">
        <v>17</v>
      </c>
      <c r="C20" s="13" t="s">
        <v>91</v>
      </c>
      <c r="D20" s="13" t="s">
        <v>92</v>
      </c>
      <c r="E20" s="13" t="s">
        <v>142</v>
      </c>
      <c r="F20" s="13">
        <v>64</v>
      </c>
      <c r="G20" s="13" t="s">
        <v>143</v>
      </c>
      <c r="H20" s="14" t="s">
        <v>143</v>
      </c>
      <c r="I20" s="13" t="s">
        <v>144</v>
      </c>
      <c r="J20" s="15" t="s">
        <v>145</v>
      </c>
      <c r="K20" s="13" t="s">
        <v>98</v>
      </c>
      <c r="L20" s="13" t="s">
        <v>99</v>
      </c>
      <c r="M20" s="13">
        <v>2</v>
      </c>
      <c r="N20" s="13" t="s">
        <v>100</v>
      </c>
      <c r="O20" s="13" t="s">
        <v>34</v>
      </c>
      <c r="P20" s="13" t="s">
        <v>146</v>
      </c>
      <c r="Q20" s="13" t="s">
        <v>102</v>
      </c>
      <c r="R20" s="13" t="s">
        <v>102</v>
      </c>
      <c r="S20" s="13" t="s">
        <v>37</v>
      </c>
      <c r="T20" s="16">
        <v>950250</v>
      </c>
      <c r="U20" s="17">
        <f>VLOOKUP($E20,[1]Sheet1!$D$4:$V$95,13,0)</f>
        <v>20</v>
      </c>
      <c r="V20" s="18">
        <f t="shared" si="0"/>
        <v>19005000</v>
      </c>
      <c r="W20" s="17">
        <f>VLOOKUP($A20,'[2]4.TC'!$A:$BG,'[2]4.TC'!AV$1,0)</f>
        <v>1</v>
      </c>
    </row>
    <row r="21" spans="1:23" ht="51" x14ac:dyDescent="0.2">
      <c r="A21" s="20" t="s">
        <v>147</v>
      </c>
      <c r="B21" s="13">
        <v>18</v>
      </c>
      <c r="C21" s="13" t="s">
        <v>91</v>
      </c>
      <c r="D21" s="13" t="s">
        <v>92</v>
      </c>
      <c r="E21" s="13" t="s">
        <v>148</v>
      </c>
      <c r="F21" s="13">
        <v>69</v>
      </c>
      <c r="G21" s="13" t="s">
        <v>149</v>
      </c>
      <c r="H21" s="14" t="s">
        <v>149</v>
      </c>
      <c r="I21" s="13" t="s">
        <v>150</v>
      </c>
      <c r="J21" s="15" t="s">
        <v>151</v>
      </c>
      <c r="K21" s="13" t="s">
        <v>98</v>
      </c>
      <c r="L21" s="13" t="s">
        <v>99</v>
      </c>
      <c r="M21" s="13">
        <v>2</v>
      </c>
      <c r="N21" s="13" t="s">
        <v>100</v>
      </c>
      <c r="O21" s="13" t="s">
        <v>34</v>
      </c>
      <c r="P21" s="13" t="s">
        <v>152</v>
      </c>
      <c r="Q21" s="13" t="s">
        <v>102</v>
      </c>
      <c r="R21" s="13" t="s">
        <v>102</v>
      </c>
      <c r="S21" s="13" t="s">
        <v>37</v>
      </c>
      <c r="T21" s="16">
        <v>525000</v>
      </c>
      <c r="U21" s="17">
        <f>VLOOKUP($E21,[1]Sheet1!$D$4:$V$95,13,0)</f>
        <v>10</v>
      </c>
      <c r="V21" s="18">
        <f t="shared" si="0"/>
        <v>5250000</v>
      </c>
      <c r="W21" s="17">
        <f>VLOOKUP($A21,'[2]4.TC'!$A:$BG,'[2]4.TC'!AV$1,0)</f>
        <v>1</v>
      </c>
    </row>
    <row r="22" spans="1:23" ht="51" x14ac:dyDescent="0.2">
      <c r="A22" s="20" t="s">
        <v>153</v>
      </c>
      <c r="B22" s="13">
        <v>19</v>
      </c>
      <c r="C22" s="13" t="s">
        <v>91</v>
      </c>
      <c r="D22" s="13" t="s">
        <v>92</v>
      </c>
      <c r="E22" s="13" t="s">
        <v>154</v>
      </c>
      <c r="F22" s="13">
        <v>71</v>
      </c>
      <c r="G22" s="13" t="s">
        <v>155</v>
      </c>
      <c r="H22" s="14" t="s">
        <v>155</v>
      </c>
      <c r="I22" s="13" t="s">
        <v>156</v>
      </c>
      <c r="J22" s="15" t="s">
        <v>157</v>
      </c>
      <c r="K22" s="13" t="s">
        <v>98</v>
      </c>
      <c r="L22" s="13" t="s">
        <v>99</v>
      </c>
      <c r="M22" s="13">
        <v>2</v>
      </c>
      <c r="N22" s="13" t="s">
        <v>100</v>
      </c>
      <c r="O22" s="13" t="s">
        <v>34</v>
      </c>
      <c r="P22" s="13" t="s">
        <v>158</v>
      </c>
      <c r="Q22" s="13" t="s">
        <v>102</v>
      </c>
      <c r="R22" s="13" t="s">
        <v>102</v>
      </c>
      <c r="S22" s="13" t="s">
        <v>37</v>
      </c>
      <c r="T22" s="16">
        <v>249900</v>
      </c>
      <c r="U22" s="17">
        <f>VLOOKUP($E22,[1]Sheet1!$D$4:$V$95,13,0)</f>
        <v>24</v>
      </c>
      <c r="V22" s="18">
        <f t="shared" si="0"/>
        <v>5997600</v>
      </c>
      <c r="W22" s="17">
        <f>VLOOKUP($A22,'[2]4.TC'!$A:$BG,'[2]4.TC'!AV$1,0)</f>
        <v>1</v>
      </c>
    </row>
    <row r="23" spans="1:23" ht="51" x14ac:dyDescent="0.2">
      <c r="A23" s="20" t="s">
        <v>159</v>
      </c>
      <c r="B23" s="13">
        <v>20</v>
      </c>
      <c r="C23" s="13" t="s">
        <v>91</v>
      </c>
      <c r="D23" s="13" t="s">
        <v>92</v>
      </c>
      <c r="E23" s="13" t="s">
        <v>160</v>
      </c>
      <c r="F23" s="13">
        <v>83</v>
      </c>
      <c r="G23" s="13" t="s">
        <v>161</v>
      </c>
      <c r="H23" s="14" t="s">
        <v>161</v>
      </c>
      <c r="I23" s="13" t="s">
        <v>162</v>
      </c>
      <c r="J23" s="15" t="s">
        <v>163</v>
      </c>
      <c r="K23" s="13" t="s">
        <v>98</v>
      </c>
      <c r="L23" s="13" t="s">
        <v>99</v>
      </c>
      <c r="M23" s="13">
        <v>2</v>
      </c>
      <c r="N23" s="13" t="s">
        <v>100</v>
      </c>
      <c r="O23" s="13" t="s">
        <v>70</v>
      </c>
      <c r="P23" s="13" t="s">
        <v>164</v>
      </c>
      <c r="Q23" s="13" t="s">
        <v>102</v>
      </c>
      <c r="R23" s="13" t="s">
        <v>102</v>
      </c>
      <c r="S23" s="13" t="s">
        <v>37</v>
      </c>
      <c r="T23" s="16">
        <v>124950</v>
      </c>
      <c r="U23" s="17">
        <f>VLOOKUP($E23,[1]Sheet1!$D$4:$V$95,13,0)</f>
        <v>12</v>
      </c>
      <c r="V23" s="18">
        <f t="shared" si="0"/>
        <v>1499400</v>
      </c>
      <c r="W23" s="17">
        <f>VLOOKUP($A23,'[2]4.TC'!$A:$BG,'[2]4.TC'!AV$1,0)</f>
        <v>1</v>
      </c>
    </row>
    <row r="24" spans="1:23" ht="51" x14ac:dyDescent="0.2">
      <c r="A24" s="20" t="s">
        <v>165</v>
      </c>
      <c r="B24" s="13">
        <v>21</v>
      </c>
      <c r="C24" s="13" t="s">
        <v>91</v>
      </c>
      <c r="D24" s="13" t="s">
        <v>92</v>
      </c>
      <c r="E24" s="13" t="s">
        <v>166</v>
      </c>
      <c r="F24" s="13">
        <v>87</v>
      </c>
      <c r="G24" s="13" t="s">
        <v>167</v>
      </c>
      <c r="H24" s="14" t="s">
        <v>167</v>
      </c>
      <c r="I24" s="13" t="s">
        <v>168</v>
      </c>
      <c r="J24" s="15" t="s">
        <v>169</v>
      </c>
      <c r="K24" s="13" t="s">
        <v>98</v>
      </c>
      <c r="L24" s="13" t="s">
        <v>99</v>
      </c>
      <c r="M24" s="13">
        <v>2</v>
      </c>
      <c r="N24" s="13" t="s">
        <v>100</v>
      </c>
      <c r="O24" s="13" t="s">
        <v>70</v>
      </c>
      <c r="P24" s="13" t="s">
        <v>170</v>
      </c>
      <c r="Q24" s="13" t="s">
        <v>102</v>
      </c>
      <c r="R24" s="13" t="s">
        <v>102</v>
      </c>
      <c r="S24" s="13" t="s">
        <v>37</v>
      </c>
      <c r="T24" s="16">
        <v>280350</v>
      </c>
      <c r="U24" s="17">
        <f>VLOOKUP($E24,[1]Sheet1!$D$4:$V$95,13,0)</f>
        <v>10</v>
      </c>
      <c r="V24" s="18">
        <f t="shared" si="0"/>
        <v>2803500</v>
      </c>
      <c r="W24" s="17">
        <f>VLOOKUP($A24,'[2]4.TC'!$A:$BG,'[2]4.TC'!AV$1,0)</f>
        <v>1</v>
      </c>
    </row>
    <row r="25" spans="1:23" ht="51" x14ac:dyDescent="0.2">
      <c r="A25" s="20" t="s">
        <v>171</v>
      </c>
      <c r="B25" s="13">
        <v>22</v>
      </c>
      <c r="C25" s="13" t="s">
        <v>91</v>
      </c>
      <c r="D25" s="13" t="s">
        <v>92</v>
      </c>
      <c r="E25" s="13" t="s">
        <v>172</v>
      </c>
      <c r="F25" s="13">
        <v>88</v>
      </c>
      <c r="G25" s="13" t="s">
        <v>173</v>
      </c>
      <c r="H25" s="14" t="s">
        <v>173</v>
      </c>
      <c r="I25" s="13" t="s">
        <v>174</v>
      </c>
      <c r="J25" s="15" t="s">
        <v>175</v>
      </c>
      <c r="K25" s="13" t="s">
        <v>98</v>
      </c>
      <c r="L25" s="13" t="s">
        <v>99</v>
      </c>
      <c r="M25" s="13">
        <v>2</v>
      </c>
      <c r="N25" s="13" t="s">
        <v>100</v>
      </c>
      <c r="O25" s="13" t="s">
        <v>34</v>
      </c>
      <c r="P25" s="13" t="s">
        <v>176</v>
      </c>
      <c r="Q25" s="13" t="s">
        <v>102</v>
      </c>
      <c r="R25" s="13" t="s">
        <v>102</v>
      </c>
      <c r="S25" s="13" t="s">
        <v>37</v>
      </c>
      <c r="T25" s="16">
        <v>720300</v>
      </c>
      <c r="U25" s="17">
        <f>VLOOKUP($E25,[1]Sheet1!$D$4:$V$95,13,0)</f>
        <v>6</v>
      </c>
      <c r="V25" s="18">
        <f t="shared" si="0"/>
        <v>4321800</v>
      </c>
      <c r="W25" s="17">
        <f>VLOOKUP($A25,'[2]4.TC'!$A:$BG,'[2]4.TC'!AV$1,0)</f>
        <v>1</v>
      </c>
    </row>
    <row r="26" spans="1:23" ht="51" hidden="1" x14ac:dyDescent="0.2">
      <c r="A26" s="20" t="s">
        <v>177</v>
      </c>
      <c r="B26" s="13">
        <v>23</v>
      </c>
      <c r="C26" s="13" t="s">
        <v>178</v>
      </c>
      <c r="D26" s="13" t="s">
        <v>179</v>
      </c>
      <c r="E26" s="13" t="s">
        <v>180</v>
      </c>
      <c r="F26" s="13">
        <v>2</v>
      </c>
      <c r="G26" s="13" t="s">
        <v>181</v>
      </c>
      <c r="H26" s="14" t="s">
        <v>182</v>
      </c>
      <c r="I26" s="13" t="s">
        <v>183</v>
      </c>
      <c r="J26" s="15" t="s">
        <v>184</v>
      </c>
      <c r="K26" s="13" t="s">
        <v>44</v>
      </c>
      <c r="L26" s="13" t="s">
        <v>185</v>
      </c>
      <c r="M26" s="13">
        <v>2</v>
      </c>
      <c r="N26" s="13" t="s">
        <v>33</v>
      </c>
      <c r="O26" s="13" t="s">
        <v>186</v>
      </c>
      <c r="P26" s="13" t="s">
        <v>187</v>
      </c>
      <c r="Q26" s="13" t="s">
        <v>188</v>
      </c>
      <c r="R26" s="13" t="s">
        <v>188</v>
      </c>
      <c r="S26" s="13" t="s">
        <v>37</v>
      </c>
      <c r="T26" s="16">
        <v>1250000</v>
      </c>
      <c r="U26" s="17">
        <f>VLOOKUP($E26,[1]Sheet1!$D$4:$V$95,13,0)</f>
        <v>12</v>
      </c>
      <c r="V26" s="18">
        <f t="shared" si="0"/>
        <v>15000000</v>
      </c>
      <c r="W26" s="17">
        <f>VLOOKUP($A26,'[2]4.TC'!$A:$BG,'[2]4.TC'!AV$1,0)</f>
        <v>1</v>
      </c>
    </row>
    <row r="27" spans="1:23" ht="51" hidden="1" x14ac:dyDescent="0.2">
      <c r="A27" s="20" t="s">
        <v>189</v>
      </c>
      <c r="B27" s="13">
        <v>24</v>
      </c>
      <c r="C27" s="13" t="s">
        <v>178</v>
      </c>
      <c r="D27" s="13" t="s">
        <v>179</v>
      </c>
      <c r="E27" s="13" t="s">
        <v>190</v>
      </c>
      <c r="F27" s="13">
        <v>7</v>
      </c>
      <c r="G27" s="13" t="s">
        <v>191</v>
      </c>
      <c r="H27" s="14" t="s">
        <v>192</v>
      </c>
      <c r="I27" s="13" t="s">
        <v>193</v>
      </c>
      <c r="J27" s="15" t="s">
        <v>194</v>
      </c>
      <c r="K27" s="13" t="s">
        <v>44</v>
      </c>
      <c r="L27" s="13" t="s">
        <v>185</v>
      </c>
      <c r="M27" s="13">
        <v>2</v>
      </c>
      <c r="N27" s="13" t="s">
        <v>33</v>
      </c>
      <c r="O27" s="13" t="s">
        <v>195</v>
      </c>
      <c r="P27" s="13" t="s">
        <v>196</v>
      </c>
      <c r="Q27" s="13" t="s">
        <v>188</v>
      </c>
      <c r="R27" s="13" t="s">
        <v>188</v>
      </c>
      <c r="S27" s="13" t="s">
        <v>37</v>
      </c>
      <c r="T27" s="16">
        <v>300000</v>
      </c>
      <c r="U27" s="17">
        <f>VLOOKUP($E27,[1]Sheet1!$D$4:$V$95,13,0)</f>
        <v>6</v>
      </c>
      <c r="V27" s="18">
        <f t="shared" si="0"/>
        <v>1800000</v>
      </c>
      <c r="W27" s="17">
        <f>VLOOKUP($A27,'[2]4.TC'!$A:$BG,'[2]4.TC'!AV$1,0)</f>
        <v>1</v>
      </c>
    </row>
    <row r="28" spans="1:23" ht="51" hidden="1" x14ac:dyDescent="0.2">
      <c r="A28" s="20" t="s">
        <v>197</v>
      </c>
      <c r="B28" s="13">
        <v>25</v>
      </c>
      <c r="C28" s="13" t="s">
        <v>178</v>
      </c>
      <c r="D28" s="13" t="s">
        <v>179</v>
      </c>
      <c r="E28" s="13" t="s">
        <v>198</v>
      </c>
      <c r="F28" s="13">
        <v>13</v>
      </c>
      <c r="G28" s="13" t="s">
        <v>199</v>
      </c>
      <c r="H28" s="14" t="s">
        <v>199</v>
      </c>
      <c r="I28" s="13" t="s">
        <v>200</v>
      </c>
      <c r="J28" s="15" t="s">
        <v>201</v>
      </c>
      <c r="K28" s="13" t="s">
        <v>31</v>
      </c>
      <c r="L28" s="13" t="s">
        <v>185</v>
      </c>
      <c r="M28" s="13">
        <v>2</v>
      </c>
      <c r="N28" s="13" t="s">
        <v>33</v>
      </c>
      <c r="O28" s="13" t="s">
        <v>195</v>
      </c>
      <c r="P28" s="13" t="s">
        <v>202</v>
      </c>
      <c r="Q28" s="13" t="s">
        <v>188</v>
      </c>
      <c r="R28" s="13" t="s">
        <v>188</v>
      </c>
      <c r="S28" s="13" t="s">
        <v>37</v>
      </c>
      <c r="T28" s="16">
        <v>400000</v>
      </c>
      <c r="U28" s="17">
        <f>VLOOKUP($E28,[1]Sheet1!$D$4:$V$95,13,0)</f>
        <v>6</v>
      </c>
      <c r="V28" s="18">
        <f t="shared" si="0"/>
        <v>2400000</v>
      </c>
      <c r="W28" s="17">
        <f>VLOOKUP($A28,'[2]4.TC'!$A:$BG,'[2]4.TC'!AV$1,0)</f>
        <v>1</v>
      </c>
    </row>
    <row r="29" spans="1:23" ht="63.75" hidden="1" x14ac:dyDescent="0.2">
      <c r="A29" s="20" t="s">
        <v>203</v>
      </c>
      <c r="B29" s="13">
        <v>26</v>
      </c>
      <c r="C29" s="13" t="s">
        <v>178</v>
      </c>
      <c r="D29" s="13" t="s">
        <v>179</v>
      </c>
      <c r="E29" s="13" t="s">
        <v>204</v>
      </c>
      <c r="F29" s="13">
        <v>16</v>
      </c>
      <c r="G29" s="13" t="s">
        <v>205</v>
      </c>
      <c r="H29" s="14" t="s">
        <v>206</v>
      </c>
      <c r="I29" s="13" t="s">
        <v>207</v>
      </c>
      <c r="J29" s="15" t="s">
        <v>208</v>
      </c>
      <c r="K29" s="13" t="s">
        <v>31</v>
      </c>
      <c r="L29" s="13" t="s">
        <v>185</v>
      </c>
      <c r="M29" s="13">
        <v>2</v>
      </c>
      <c r="N29" s="13" t="s">
        <v>33</v>
      </c>
      <c r="O29" s="13" t="s">
        <v>195</v>
      </c>
      <c r="P29" s="13" t="s">
        <v>209</v>
      </c>
      <c r="Q29" s="13" t="s">
        <v>188</v>
      </c>
      <c r="R29" s="13" t="s">
        <v>188</v>
      </c>
      <c r="S29" s="13" t="s">
        <v>37</v>
      </c>
      <c r="T29" s="16">
        <v>200000</v>
      </c>
      <c r="U29" s="17">
        <f>VLOOKUP($E29,[1]Sheet1!$D$4:$V$95,13,0)</f>
        <v>6</v>
      </c>
      <c r="V29" s="18">
        <f t="shared" si="0"/>
        <v>1200000</v>
      </c>
      <c r="W29" s="17">
        <f>VLOOKUP($A29,'[2]4.TC'!$A:$BG,'[2]4.TC'!AV$1,0)</f>
        <v>1</v>
      </c>
    </row>
    <row r="30" spans="1:23" ht="51" hidden="1" x14ac:dyDescent="0.2">
      <c r="A30" s="20" t="s">
        <v>210</v>
      </c>
      <c r="B30" s="13">
        <v>27</v>
      </c>
      <c r="C30" s="13" t="s">
        <v>178</v>
      </c>
      <c r="D30" s="13" t="s">
        <v>179</v>
      </c>
      <c r="E30" s="13" t="s">
        <v>211</v>
      </c>
      <c r="F30" s="13">
        <v>21</v>
      </c>
      <c r="G30" s="13" t="s">
        <v>212</v>
      </c>
      <c r="H30" s="14" t="s">
        <v>212</v>
      </c>
      <c r="I30" s="13" t="s">
        <v>213</v>
      </c>
      <c r="J30" s="15" t="s">
        <v>214</v>
      </c>
      <c r="K30" s="13" t="s">
        <v>31</v>
      </c>
      <c r="L30" s="13" t="s">
        <v>185</v>
      </c>
      <c r="M30" s="13">
        <v>2</v>
      </c>
      <c r="N30" s="13" t="s">
        <v>33</v>
      </c>
      <c r="O30" s="13" t="s">
        <v>186</v>
      </c>
      <c r="P30" s="13" t="s">
        <v>215</v>
      </c>
      <c r="Q30" s="13" t="s">
        <v>188</v>
      </c>
      <c r="R30" s="13" t="s">
        <v>188</v>
      </c>
      <c r="S30" s="13" t="s">
        <v>37</v>
      </c>
      <c r="T30" s="16">
        <v>140000</v>
      </c>
      <c r="U30" s="17">
        <f>VLOOKUP($E30,[1]Sheet1!$D$4:$V$95,13,0)</f>
        <v>20</v>
      </c>
      <c r="V30" s="18">
        <f t="shared" si="0"/>
        <v>2800000</v>
      </c>
      <c r="W30" s="17">
        <f>VLOOKUP($A30,'[2]4.TC'!$A:$BG,'[2]4.TC'!AV$1,0)</f>
        <v>1</v>
      </c>
    </row>
    <row r="31" spans="1:23" ht="51" hidden="1" x14ac:dyDescent="0.2">
      <c r="A31" s="20" t="s">
        <v>216</v>
      </c>
      <c r="B31" s="13">
        <v>28</v>
      </c>
      <c r="C31" s="13" t="s">
        <v>178</v>
      </c>
      <c r="D31" s="13" t="s">
        <v>179</v>
      </c>
      <c r="E31" s="13" t="s">
        <v>217</v>
      </c>
      <c r="F31" s="13">
        <v>35</v>
      </c>
      <c r="G31" s="13" t="s">
        <v>218</v>
      </c>
      <c r="H31" s="14" t="s">
        <v>219</v>
      </c>
      <c r="I31" s="13" t="s">
        <v>220</v>
      </c>
      <c r="J31" s="15" t="s">
        <v>221</v>
      </c>
      <c r="K31" s="13" t="s">
        <v>44</v>
      </c>
      <c r="L31" s="13" t="s">
        <v>185</v>
      </c>
      <c r="M31" s="13">
        <v>2</v>
      </c>
      <c r="N31" s="13" t="s">
        <v>33</v>
      </c>
      <c r="O31" s="13" t="s">
        <v>195</v>
      </c>
      <c r="P31" s="13" t="s">
        <v>222</v>
      </c>
      <c r="Q31" s="13" t="s">
        <v>188</v>
      </c>
      <c r="R31" s="13" t="s">
        <v>188</v>
      </c>
      <c r="S31" s="13" t="s">
        <v>37</v>
      </c>
      <c r="T31" s="16">
        <v>450000</v>
      </c>
      <c r="U31" s="17">
        <f>VLOOKUP($E31,[1]Sheet1!$D$4:$V$95,13,0)</f>
        <v>10</v>
      </c>
      <c r="V31" s="18">
        <f t="shared" si="0"/>
        <v>4500000</v>
      </c>
      <c r="W31" s="17">
        <f>VLOOKUP($A31,'[2]4.TC'!$A:$BG,'[2]4.TC'!AV$1,0)</f>
        <v>1</v>
      </c>
    </row>
    <row r="32" spans="1:23" ht="76.5" hidden="1" x14ac:dyDescent="0.2">
      <c r="A32" s="20" t="s">
        <v>223</v>
      </c>
      <c r="B32" s="13">
        <v>29</v>
      </c>
      <c r="C32" s="13" t="s">
        <v>178</v>
      </c>
      <c r="D32" s="13" t="s">
        <v>179</v>
      </c>
      <c r="E32" s="13" t="s">
        <v>224</v>
      </c>
      <c r="F32" s="13">
        <v>37</v>
      </c>
      <c r="G32" s="13" t="s">
        <v>225</v>
      </c>
      <c r="H32" s="21" t="s">
        <v>226</v>
      </c>
      <c r="I32" s="13" t="s">
        <v>227</v>
      </c>
      <c r="J32" s="15" t="s">
        <v>228</v>
      </c>
      <c r="K32" s="13" t="s">
        <v>44</v>
      </c>
      <c r="L32" s="13" t="s">
        <v>185</v>
      </c>
      <c r="M32" s="13">
        <v>2</v>
      </c>
      <c r="N32" s="13" t="s">
        <v>33</v>
      </c>
      <c r="O32" s="13" t="s">
        <v>195</v>
      </c>
      <c r="P32" s="13" t="s">
        <v>229</v>
      </c>
      <c r="Q32" s="13" t="s">
        <v>188</v>
      </c>
      <c r="R32" s="13" t="s">
        <v>188</v>
      </c>
      <c r="S32" s="13" t="s">
        <v>37</v>
      </c>
      <c r="T32" s="16">
        <v>160000</v>
      </c>
      <c r="U32" s="17">
        <f>VLOOKUP($E32,[1]Sheet1!$D$4:$V$95,13,0)</f>
        <v>20</v>
      </c>
      <c r="V32" s="18">
        <f t="shared" si="0"/>
        <v>3200000</v>
      </c>
      <c r="W32" s="17">
        <f>VLOOKUP($A32,'[2]4.TC'!$A:$BG,'[2]4.TC'!AV$1,0)</f>
        <v>1</v>
      </c>
    </row>
    <row r="33" spans="1:23" ht="51" hidden="1" x14ac:dyDescent="0.2">
      <c r="A33" s="20" t="s">
        <v>230</v>
      </c>
      <c r="B33" s="13">
        <v>30</v>
      </c>
      <c r="C33" s="13" t="s">
        <v>178</v>
      </c>
      <c r="D33" s="13" t="s">
        <v>179</v>
      </c>
      <c r="E33" s="13" t="s">
        <v>231</v>
      </c>
      <c r="F33" s="13">
        <v>41</v>
      </c>
      <c r="G33" s="13" t="s">
        <v>232</v>
      </c>
      <c r="H33" s="14" t="s">
        <v>233</v>
      </c>
      <c r="I33" s="13" t="s">
        <v>234</v>
      </c>
      <c r="J33" s="15" t="s">
        <v>235</v>
      </c>
      <c r="K33" s="13" t="s">
        <v>31</v>
      </c>
      <c r="L33" s="13" t="s">
        <v>185</v>
      </c>
      <c r="M33" s="13">
        <v>2</v>
      </c>
      <c r="N33" s="13" t="s">
        <v>33</v>
      </c>
      <c r="O33" s="13" t="s">
        <v>195</v>
      </c>
      <c r="P33" s="13" t="s">
        <v>236</v>
      </c>
      <c r="Q33" s="13" t="s">
        <v>188</v>
      </c>
      <c r="R33" s="13" t="s">
        <v>188</v>
      </c>
      <c r="S33" s="13" t="s">
        <v>37</v>
      </c>
      <c r="T33" s="16">
        <v>110000</v>
      </c>
      <c r="U33" s="17">
        <f>VLOOKUP($E33,[1]Sheet1!$D$4:$V$95,13,0)</f>
        <v>6</v>
      </c>
      <c r="V33" s="18">
        <f t="shared" si="0"/>
        <v>660000</v>
      </c>
      <c r="W33" s="17">
        <f>VLOOKUP($A33,'[2]4.TC'!$A:$BG,'[2]4.TC'!AV$1,0)</f>
        <v>1</v>
      </c>
    </row>
    <row r="34" spans="1:23" ht="51" hidden="1" x14ac:dyDescent="0.2">
      <c r="A34" s="20" t="s">
        <v>237</v>
      </c>
      <c r="B34" s="13">
        <v>31</v>
      </c>
      <c r="C34" s="13" t="s">
        <v>178</v>
      </c>
      <c r="D34" s="13" t="s">
        <v>179</v>
      </c>
      <c r="E34" s="13" t="s">
        <v>238</v>
      </c>
      <c r="F34" s="13">
        <v>49</v>
      </c>
      <c r="G34" s="13" t="s">
        <v>239</v>
      </c>
      <c r="H34" s="14" t="s">
        <v>239</v>
      </c>
      <c r="I34" s="13" t="s">
        <v>240</v>
      </c>
      <c r="J34" s="15" t="s">
        <v>241</v>
      </c>
      <c r="K34" s="13" t="s">
        <v>31</v>
      </c>
      <c r="L34" s="13" t="s">
        <v>185</v>
      </c>
      <c r="M34" s="13">
        <v>2</v>
      </c>
      <c r="N34" s="13" t="s">
        <v>33</v>
      </c>
      <c r="O34" s="13" t="s">
        <v>195</v>
      </c>
      <c r="P34" s="13" t="s">
        <v>242</v>
      </c>
      <c r="Q34" s="13" t="s">
        <v>188</v>
      </c>
      <c r="R34" s="13" t="s">
        <v>188</v>
      </c>
      <c r="S34" s="13" t="s">
        <v>37</v>
      </c>
      <c r="T34" s="16">
        <v>100000</v>
      </c>
      <c r="U34" s="17">
        <f>VLOOKUP($E34,[1]Sheet1!$D$4:$V$95,13,0)</f>
        <v>10</v>
      </c>
      <c r="V34" s="18">
        <f t="shared" si="0"/>
        <v>1000000</v>
      </c>
      <c r="W34" s="17">
        <f>VLOOKUP($A34,'[2]4.TC'!$A:$BG,'[2]4.TC'!AV$1,0)</f>
        <v>1</v>
      </c>
    </row>
    <row r="35" spans="1:23" ht="51" hidden="1" x14ac:dyDescent="0.2">
      <c r="A35" s="20" t="s">
        <v>243</v>
      </c>
      <c r="B35" s="13">
        <v>32</v>
      </c>
      <c r="C35" s="13" t="s">
        <v>178</v>
      </c>
      <c r="D35" s="13" t="s">
        <v>179</v>
      </c>
      <c r="E35" s="13" t="s">
        <v>244</v>
      </c>
      <c r="F35" s="13">
        <v>52</v>
      </c>
      <c r="G35" s="13" t="s">
        <v>245</v>
      </c>
      <c r="H35" s="14" t="s">
        <v>245</v>
      </c>
      <c r="I35" s="13" t="s">
        <v>246</v>
      </c>
      <c r="J35" s="15" t="s">
        <v>247</v>
      </c>
      <c r="K35" s="13" t="s">
        <v>248</v>
      </c>
      <c r="L35" s="13" t="s">
        <v>185</v>
      </c>
      <c r="M35" s="13">
        <v>2</v>
      </c>
      <c r="N35" s="13" t="s">
        <v>33</v>
      </c>
      <c r="O35" s="13" t="s">
        <v>195</v>
      </c>
      <c r="P35" s="13" t="s">
        <v>249</v>
      </c>
      <c r="Q35" s="13" t="s">
        <v>188</v>
      </c>
      <c r="R35" s="13" t="s">
        <v>188</v>
      </c>
      <c r="S35" s="13" t="s">
        <v>37</v>
      </c>
      <c r="T35" s="16">
        <v>450000</v>
      </c>
      <c r="U35" s="17">
        <f>VLOOKUP($E35,[1]Sheet1!$D$4:$V$95,13,0)</f>
        <v>10</v>
      </c>
      <c r="V35" s="18">
        <f t="shared" si="0"/>
        <v>4500000</v>
      </c>
      <c r="W35" s="17">
        <f>VLOOKUP($A35,'[2]4.TC'!$A:$BG,'[2]4.TC'!AV$1,0)</f>
        <v>1</v>
      </c>
    </row>
    <row r="36" spans="1:23" ht="51" hidden="1" x14ac:dyDescent="0.2">
      <c r="A36" s="20" t="s">
        <v>250</v>
      </c>
      <c r="B36" s="13">
        <v>33</v>
      </c>
      <c r="C36" s="13" t="s">
        <v>178</v>
      </c>
      <c r="D36" s="13" t="s">
        <v>179</v>
      </c>
      <c r="E36" s="13" t="s">
        <v>251</v>
      </c>
      <c r="F36" s="13">
        <v>53</v>
      </c>
      <c r="G36" s="13" t="s">
        <v>252</v>
      </c>
      <c r="H36" s="14" t="s">
        <v>252</v>
      </c>
      <c r="I36" s="13" t="s">
        <v>253</v>
      </c>
      <c r="J36" s="15" t="s">
        <v>254</v>
      </c>
      <c r="K36" s="13" t="s">
        <v>31</v>
      </c>
      <c r="L36" s="13" t="s">
        <v>185</v>
      </c>
      <c r="M36" s="13">
        <v>2</v>
      </c>
      <c r="N36" s="13" t="s">
        <v>33</v>
      </c>
      <c r="O36" s="13" t="s">
        <v>195</v>
      </c>
      <c r="P36" s="13" t="s">
        <v>255</v>
      </c>
      <c r="Q36" s="13" t="s">
        <v>188</v>
      </c>
      <c r="R36" s="13" t="s">
        <v>188</v>
      </c>
      <c r="S36" s="13" t="s">
        <v>37</v>
      </c>
      <c r="T36" s="16">
        <v>450000</v>
      </c>
      <c r="U36" s="17">
        <f>VLOOKUP($E36,[1]Sheet1!$D$4:$V$95,13,0)</f>
        <v>20</v>
      </c>
      <c r="V36" s="18">
        <f t="shared" si="0"/>
        <v>9000000</v>
      </c>
      <c r="W36" s="17">
        <f>VLOOKUP($A36,'[2]4.TC'!$A:$BG,'[2]4.TC'!AV$1,0)</f>
        <v>1</v>
      </c>
    </row>
    <row r="37" spans="1:23" ht="51" hidden="1" x14ac:dyDescent="0.2">
      <c r="A37" s="20" t="s">
        <v>256</v>
      </c>
      <c r="B37" s="13">
        <v>34</v>
      </c>
      <c r="C37" s="13" t="s">
        <v>178</v>
      </c>
      <c r="D37" s="13" t="s">
        <v>179</v>
      </c>
      <c r="E37" s="13" t="s">
        <v>257</v>
      </c>
      <c r="F37" s="13">
        <v>54</v>
      </c>
      <c r="G37" s="13" t="s">
        <v>258</v>
      </c>
      <c r="H37" s="14" t="s">
        <v>259</v>
      </c>
      <c r="I37" s="13" t="s">
        <v>260</v>
      </c>
      <c r="J37" s="15" t="s">
        <v>261</v>
      </c>
      <c r="K37" s="13" t="s">
        <v>262</v>
      </c>
      <c r="L37" s="13" t="s">
        <v>185</v>
      </c>
      <c r="M37" s="13">
        <v>2</v>
      </c>
      <c r="N37" s="13" t="s">
        <v>33</v>
      </c>
      <c r="O37" s="13" t="s">
        <v>195</v>
      </c>
      <c r="P37" s="13" t="s">
        <v>263</v>
      </c>
      <c r="Q37" s="13" t="s">
        <v>188</v>
      </c>
      <c r="R37" s="13" t="s">
        <v>188</v>
      </c>
      <c r="S37" s="13" t="s">
        <v>37</v>
      </c>
      <c r="T37" s="16">
        <v>450000</v>
      </c>
      <c r="U37" s="17">
        <f>VLOOKUP($E37,[1]Sheet1!$D$4:$V$95,13,0)</f>
        <v>10</v>
      </c>
      <c r="V37" s="18">
        <f t="shared" si="0"/>
        <v>4500000</v>
      </c>
      <c r="W37" s="17">
        <f>VLOOKUP($A37,'[2]4.TC'!$A:$BG,'[2]4.TC'!AV$1,0)</f>
        <v>1</v>
      </c>
    </row>
    <row r="38" spans="1:23" ht="51" hidden="1" x14ac:dyDescent="0.2">
      <c r="A38" s="20" t="s">
        <v>264</v>
      </c>
      <c r="B38" s="13">
        <v>35</v>
      </c>
      <c r="C38" s="13" t="s">
        <v>178</v>
      </c>
      <c r="D38" s="13" t="s">
        <v>179</v>
      </c>
      <c r="E38" s="13" t="s">
        <v>265</v>
      </c>
      <c r="F38" s="13">
        <v>62</v>
      </c>
      <c r="G38" s="13" t="s">
        <v>266</v>
      </c>
      <c r="H38" s="14" t="s">
        <v>267</v>
      </c>
      <c r="I38" s="13" t="s">
        <v>268</v>
      </c>
      <c r="J38" s="15" t="s">
        <v>269</v>
      </c>
      <c r="K38" s="13" t="s">
        <v>31</v>
      </c>
      <c r="L38" s="13" t="s">
        <v>185</v>
      </c>
      <c r="M38" s="13">
        <v>2</v>
      </c>
      <c r="N38" s="13" t="s">
        <v>33</v>
      </c>
      <c r="O38" s="13" t="s">
        <v>195</v>
      </c>
      <c r="P38" s="13" t="s">
        <v>270</v>
      </c>
      <c r="Q38" s="13" t="s">
        <v>188</v>
      </c>
      <c r="R38" s="13" t="s">
        <v>188</v>
      </c>
      <c r="S38" s="13" t="s">
        <v>37</v>
      </c>
      <c r="T38" s="16">
        <v>150000</v>
      </c>
      <c r="U38" s="17">
        <f>VLOOKUP($E38,[1]Sheet1!$D$4:$V$95,13,0)</f>
        <v>6</v>
      </c>
      <c r="V38" s="18">
        <f t="shared" si="0"/>
        <v>900000</v>
      </c>
      <c r="W38" s="17">
        <f>VLOOKUP($A38,'[2]4.TC'!$A:$BG,'[2]4.TC'!AV$1,0)</f>
        <v>1</v>
      </c>
    </row>
    <row r="39" spans="1:23" ht="51" hidden="1" x14ac:dyDescent="0.2">
      <c r="A39" s="20" t="s">
        <v>271</v>
      </c>
      <c r="B39" s="13">
        <v>36</v>
      </c>
      <c r="C39" s="13" t="s">
        <v>178</v>
      </c>
      <c r="D39" s="13" t="s">
        <v>179</v>
      </c>
      <c r="E39" s="13" t="s">
        <v>272</v>
      </c>
      <c r="F39" s="13">
        <v>63</v>
      </c>
      <c r="G39" s="13" t="s">
        <v>273</v>
      </c>
      <c r="H39" s="14" t="s">
        <v>274</v>
      </c>
      <c r="I39" s="13" t="s">
        <v>275</v>
      </c>
      <c r="J39" s="15" t="s">
        <v>276</v>
      </c>
      <c r="K39" s="13" t="s">
        <v>31</v>
      </c>
      <c r="L39" s="13" t="s">
        <v>185</v>
      </c>
      <c r="M39" s="13">
        <v>2</v>
      </c>
      <c r="N39" s="13" t="s">
        <v>33</v>
      </c>
      <c r="O39" s="13" t="s">
        <v>186</v>
      </c>
      <c r="P39" s="13" t="s">
        <v>277</v>
      </c>
      <c r="Q39" s="13" t="s">
        <v>188</v>
      </c>
      <c r="R39" s="13" t="s">
        <v>188</v>
      </c>
      <c r="S39" s="13" t="s">
        <v>37</v>
      </c>
      <c r="T39" s="16">
        <v>1340000</v>
      </c>
      <c r="U39" s="17">
        <f>VLOOKUP($E39,[1]Sheet1!$D$4:$V$95,13,0)</f>
        <v>10</v>
      </c>
      <c r="V39" s="18">
        <f t="shared" si="0"/>
        <v>13400000</v>
      </c>
      <c r="W39" s="17">
        <f>VLOOKUP($A39,'[2]4.TC'!$A:$BG,'[2]4.TC'!AV$1,0)</f>
        <v>1</v>
      </c>
    </row>
    <row r="40" spans="1:23" ht="51" hidden="1" x14ac:dyDescent="0.2">
      <c r="A40" s="20" t="s">
        <v>278</v>
      </c>
      <c r="B40" s="13">
        <v>37</v>
      </c>
      <c r="C40" s="13" t="s">
        <v>178</v>
      </c>
      <c r="D40" s="13" t="s">
        <v>179</v>
      </c>
      <c r="E40" s="13" t="s">
        <v>279</v>
      </c>
      <c r="F40" s="13">
        <v>81</v>
      </c>
      <c r="G40" s="13" t="s">
        <v>280</v>
      </c>
      <c r="H40" s="14" t="s">
        <v>281</v>
      </c>
      <c r="I40" s="13" t="s">
        <v>282</v>
      </c>
      <c r="J40" s="15" t="s">
        <v>283</v>
      </c>
      <c r="K40" s="13" t="s">
        <v>31</v>
      </c>
      <c r="L40" s="13" t="s">
        <v>185</v>
      </c>
      <c r="M40" s="13">
        <v>2</v>
      </c>
      <c r="N40" s="13" t="s">
        <v>33</v>
      </c>
      <c r="O40" s="13" t="s">
        <v>186</v>
      </c>
      <c r="P40" s="13" t="s">
        <v>284</v>
      </c>
      <c r="Q40" s="13" t="s">
        <v>188</v>
      </c>
      <c r="R40" s="13" t="s">
        <v>188</v>
      </c>
      <c r="S40" s="13" t="s">
        <v>37</v>
      </c>
      <c r="T40" s="16">
        <v>1400000</v>
      </c>
      <c r="U40" s="17">
        <f>VLOOKUP($E40,[1]Sheet1!$D$4:$V$95,13,0)</f>
        <v>6</v>
      </c>
      <c r="V40" s="18">
        <f t="shared" si="0"/>
        <v>8400000</v>
      </c>
      <c r="W40" s="17">
        <f>VLOOKUP($A40,'[2]4.TC'!$A:$BG,'[2]4.TC'!AV$1,0)</f>
        <v>1</v>
      </c>
    </row>
    <row r="41" spans="1:23" ht="51" hidden="1" x14ac:dyDescent="0.2">
      <c r="A41" s="20" t="s">
        <v>285</v>
      </c>
      <c r="B41" s="13">
        <v>38</v>
      </c>
      <c r="C41" s="13" t="s">
        <v>178</v>
      </c>
      <c r="D41" s="13" t="s">
        <v>179</v>
      </c>
      <c r="E41" s="13" t="s">
        <v>286</v>
      </c>
      <c r="F41" s="13">
        <v>82</v>
      </c>
      <c r="G41" s="13" t="s">
        <v>287</v>
      </c>
      <c r="H41" s="14" t="s">
        <v>288</v>
      </c>
      <c r="I41" s="13" t="s">
        <v>289</v>
      </c>
      <c r="J41" s="15" t="s">
        <v>290</v>
      </c>
      <c r="K41" s="13" t="s">
        <v>31</v>
      </c>
      <c r="L41" s="13" t="s">
        <v>185</v>
      </c>
      <c r="M41" s="13">
        <v>2</v>
      </c>
      <c r="N41" s="13" t="s">
        <v>33</v>
      </c>
      <c r="O41" s="13" t="s">
        <v>195</v>
      </c>
      <c r="P41" s="13" t="s">
        <v>291</v>
      </c>
      <c r="Q41" s="13" t="s">
        <v>188</v>
      </c>
      <c r="R41" s="13" t="s">
        <v>188</v>
      </c>
      <c r="S41" s="13" t="s">
        <v>37</v>
      </c>
      <c r="T41" s="16">
        <v>180000</v>
      </c>
      <c r="U41" s="17">
        <f>VLOOKUP($E41,[1]Sheet1!$D$4:$V$95,13,0)</f>
        <v>10</v>
      </c>
      <c r="V41" s="18">
        <f t="shared" si="0"/>
        <v>1800000</v>
      </c>
      <c r="W41" s="17">
        <f>VLOOKUP($A41,'[2]4.TC'!$A:$BG,'[2]4.TC'!AV$1,0)</f>
        <v>1</v>
      </c>
    </row>
    <row r="42" spans="1:23" ht="38.25" hidden="1" x14ac:dyDescent="0.2">
      <c r="A42" s="20" t="s">
        <v>292</v>
      </c>
      <c r="B42" s="13">
        <v>39</v>
      </c>
      <c r="C42" s="13" t="s">
        <v>293</v>
      </c>
      <c r="D42" s="13" t="s">
        <v>294</v>
      </c>
      <c r="E42" s="13" t="s">
        <v>295</v>
      </c>
      <c r="F42" s="13">
        <v>25</v>
      </c>
      <c r="G42" s="13" t="s">
        <v>296</v>
      </c>
      <c r="H42" s="14" t="s">
        <v>297</v>
      </c>
      <c r="I42" s="13" t="s">
        <v>298</v>
      </c>
      <c r="J42" s="15" t="s">
        <v>299</v>
      </c>
      <c r="K42" s="13" t="s">
        <v>300</v>
      </c>
      <c r="L42" s="13" t="s">
        <v>301</v>
      </c>
      <c r="M42" s="13">
        <v>2</v>
      </c>
      <c r="N42" s="13" t="s">
        <v>100</v>
      </c>
      <c r="O42" s="13" t="s">
        <v>34</v>
      </c>
      <c r="P42" s="13" t="s">
        <v>302</v>
      </c>
      <c r="Q42" s="13" t="s">
        <v>303</v>
      </c>
      <c r="R42" s="13" t="s">
        <v>303</v>
      </c>
      <c r="S42" s="13" t="s">
        <v>37</v>
      </c>
      <c r="T42" s="16">
        <v>714000</v>
      </c>
      <c r="U42" s="17">
        <f>VLOOKUP($E42,[1]Sheet1!$D$4:$V$95,13,0)</f>
        <v>20</v>
      </c>
      <c r="V42" s="18">
        <f t="shared" si="0"/>
        <v>14280000</v>
      </c>
      <c r="W42" s="17">
        <f>VLOOKUP($A42,'[2]4.TC'!$A:$BG,'[2]4.TC'!AV$1,0)</f>
        <v>1</v>
      </c>
    </row>
    <row r="43" spans="1:23" ht="38.25" hidden="1" x14ac:dyDescent="0.2">
      <c r="A43" s="20" t="s">
        <v>304</v>
      </c>
      <c r="B43" s="13">
        <v>40</v>
      </c>
      <c r="C43" s="13" t="s">
        <v>293</v>
      </c>
      <c r="D43" s="13" t="s">
        <v>294</v>
      </c>
      <c r="E43" s="13" t="s">
        <v>305</v>
      </c>
      <c r="F43" s="13">
        <v>28</v>
      </c>
      <c r="G43" s="13" t="s">
        <v>306</v>
      </c>
      <c r="H43" s="14" t="s">
        <v>306</v>
      </c>
      <c r="I43" s="13" t="s">
        <v>307</v>
      </c>
      <c r="J43" s="15" t="s">
        <v>308</v>
      </c>
      <c r="K43" s="13" t="s">
        <v>98</v>
      </c>
      <c r="L43" s="13" t="s">
        <v>309</v>
      </c>
      <c r="M43" s="13">
        <v>2</v>
      </c>
      <c r="N43" s="13" t="s">
        <v>100</v>
      </c>
      <c r="O43" s="13" t="s">
        <v>34</v>
      </c>
      <c r="P43" s="13" t="s">
        <v>310</v>
      </c>
      <c r="Q43" s="13" t="s">
        <v>303</v>
      </c>
      <c r="R43" s="13" t="s">
        <v>303</v>
      </c>
      <c r="S43" s="13" t="s">
        <v>37</v>
      </c>
      <c r="T43" s="16">
        <v>241500</v>
      </c>
      <c r="U43" s="17">
        <f>VLOOKUP($E43,[1]Sheet1!$D$4:$V$95,13,0)</f>
        <v>40</v>
      </c>
      <c r="V43" s="18">
        <f t="shared" si="0"/>
        <v>9660000</v>
      </c>
      <c r="W43" s="17">
        <f>VLOOKUP($A43,'[2]4.TC'!$A:$BG,'[2]4.TC'!AV$1,0)</f>
        <v>1</v>
      </c>
    </row>
    <row r="44" spans="1:23" ht="38.25" hidden="1" x14ac:dyDescent="0.2">
      <c r="A44" s="20" t="s">
        <v>311</v>
      </c>
      <c r="B44" s="13">
        <v>41</v>
      </c>
      <c r="C44" s="13" t="s">
        <v>293</v>
      </c>
      <c r="D44" s="13" t="s">
        <v>294</v>
      </c>
      <c r="E44" s="13" t="s">
        <v>312</v>
      </c>
      <c r="F44" s="13">
        <v>33</v>
      </c>
      <c r="G44" s="13" t="s">
        <v>313</v>
      </c>
      <c r="H44" s="14" t="s">
        <v>314</v>
      </c>
      <c r="I44" s="13" t="s">
        <v>315</v>
      </c>
      <c r="J44" s="15" t="s">
        <v>316</v>
      </c>
      <c r="K44" s="13" t="s">
        <v>317</v>
      </c>
      <c r="L44" s="13" t="s">
        <v>309</v>
      </c>
      <c r="M44" s="13">
        <v>2</v>
      </c>
      <c r="N44" s="13" t="s">
        <v>100</v>
      </c>
      <c r="O44" s="13" t="s">
        <v>70</v>
      </c>
      <c r="P44" s="13" t="s">
        <v>318</v>
      </c>
      <c r="Q44" s="13" t="s">
        <v>303</v>
      </c>
      <c r="R44" s="13" t="s">
        <v>303</v>
      </c>
      <c r="S44" s="13" t="s">
        <v>37</v>
      </c>
      <c r="T44" s="16">
        <v>273000</v>
      </c>
      <c r="U44" s="17">
        <f>VLOOKUP($E44,[1]Sheet1!$D$4:$V$95,13,0)</f>
        <v>10</v>
      </c>
      <c r="V44" s="18">
        <f t="shared" si="0"/>
        <v>2730000</v>
      </c>
      <c r="W44" s="17">
        <f>VLOOKUP($A44,'[2]4.TC'!$A:$BG,'[2]4.TC'!AV$1,0)</f>
        <v>1</v>
      </c>
    </row>
    <row r="45" spans="1:23" ht="38.25" hidden="1" x14ac:dyDescent="0.2">
      <c r="A45" s="20" t="s">
        <v>319</v>
      </c>
      <c r="B45" s="13">
        <v>42</v>
      </c>
      <c r="C45" s="13" t="s">
        <v>293</v>
      </c>
      <c r="D45" s="13" t="s">
        <v>294</v>
      </c>
      <c r="E45" s="13" t="s">
        <v>320</v>
      </c>
      <c r="F45" s="13">
        <v>61</v>
      </c>
      <c r="G45" s="13" t="s">
        <v>321</v>
      </c>
      <c r="H45" s="14" t="s">
        <v>321</v>
      </c>
      <c r="I45" s="13" t="s">
        <v>322</v>
      </c>
      <c r="J45" s="15" t="s">
        <v>323</v>
      </c>
      <c r="K45" s="13" t="s">
        <v>98</v>
      </c>
      <c r="L45" s="13" t="s">
        <v>309</v>
      </c>
      <c r="M45" s="13">
        <v>2</v>
      </c>
      <c r="N45" s="13" t="s">
        <v>100</v>
      </c>
      <c r="O45" s="13" t="s">
        <v>34</v>
      </c>
      <c r="P45" s="13" t="s">
        <v>324</v>
      </c>
      <c r="Q45" s="13" t="s">
        <v>303</v>
      </c>
      <c r="R45" s="13" t="s">
        <v>303</v>
      </c>
      <c r="S45" s="13" t="s">
        <v>37</v>
      </c>
      <c r="T45" s="16">
        <v>315000</v>
      </c>
      <c r="U45" s="17">
        <f>VLOOKUP($E45,[1]Sheet1!$D$4:$V$95,13,0)</f>
        <v>40</v>
      </c>
      <c r="V45" s="18">
        <f t="shared" si="0"/>
        <v>12600000</v>
      </c>
      <c r="W45" s="17">
        <f>VLOOKUP($A45,'[2]4.TC'!$A:$BG,'[2]4.TC'!AV$1,0)</f>
        <v>1</v>
      </c>
    </row>
    <row r="46" spans="1:23" ht="38.25" hidden="1" x14ac:dyDescent="0.2">
      <c r="A46" s="20" t="s">
        <v>325</v>
      </c>
      <c r="B46" s="13">
        <v>43</v>
      </c>
      <c r="C46" s="13" t="s">
        <v>293</v>
      </c>
      <c r="D46" s="13" t="s">
        <v>294</v>
      </c>
      <c r="E46" s="13" t="s">
        <v>326</v>
      </c>
      <c r="F46" s="13">
        <v>72</v>
      </c>
      <c r="G46" s="13" t="s">
        <v>327</v>
      </c>
      <c r="H46" s="14" t="s">
        <v>328</v>
      </c>
      <c r="I46" s="13" t="s">
        <v>329</v>
      </c>
      <c r="J46" s="15" t="s">
        <v>330</v>
      </c>
      <c r="K46" s="13" t="s">
        <v>331</v>
      </c>
      <c r="L46" s="13" t="s">
        <v>332</v>
      </c>
      <c r="M46" s="13">
        <v>2</v>
      </c>
      <c r="N46" s="13" t="s">
        <v>100</v>
      </c>
      <c r="O46" s="13" t="s">
        <v>34</v>
      </c>
      <c r="P46" s="13" t="s">
        <v>333</v>
      </c>
      <c r="Q46" s="13" t="s">
        <v>303</v>
      </c>
      <c r="R46" s="13" t="s">
        <v>303</v>
      </c>
      <c r="S46" s="13" t="s">
        <v>37</v>
      </c>
      <c r="T46" s="16">
        <v>462000</v>
      </c>
      <c r="U46" s="17">
        <f>VLOOKUP($E46,[1]Sheet1!$D$4:$V$95,13,0)</f>
        <v>10</v>
      </c>
      <c r="V46" s="18">
        <f t="shared" si="0"/>
        <v>4620000</v>
      </c>
      <c r="W46" s="17">
        <f>VLOOKUP($A46,'[2]4.TC'!$A:$BG,'[2]4.TC'!AV$1,0)</f>
        <v>1</v>
      </c>
    </row>
    <row r="47" spans="1:23" ht="38.25" hidden="1" x14ac:dyDescent="0.2">
      <c r="A47" s="20" t="s">
        <v>334</v>
      </c>
      <c r="B47" s="13">
        <v>44</v>
      </c>
      <c r="C47" s="13" t="s">
        <v>335</v>
      </c>
      <c r="D47" s="13" t="s">
        <v>336</v>
      </c>
      <c r="E47" s="13" t="s">
        <v>337</v>
      </c>
      <c r="F47" s="13">
        <v>1</v>
      </c>
      <c r="G47" s="13" t="s">
        <v>338</v>
      </c>
      <c r="H47" s="14" t="s">
        <v>339</v>
      </c>
      <c r="I47" s="13" t="s">
        <v>340</v>
      </c>
      <c r="J47" s="15" t="s">
        <v>341</v>
      </c>
      <c r="K47" s="13" t="s">
        <v>44</v>
      </c>
      <c r="L47" s="13" t="s">
        <v>342</v>
      </c>
      <c r="M47" s="13">
        <v>2</v>
      </c>
      <c r="N47" s="13" t="s">
        <v>100</v>
      </c>
      <c r="O47" s="13" t="s">
        <v>70</v>
      </c>
      <c r="P47" s="13" t="s">
        <v>343</v>
      </c>
      <c r="Q47" s="13" t="s">
        <v>344</v>
      </c>
      <c r="R47" s="13" t="s">
        <v>344</v>
      </c>
      <c r="S47" s="13" t="s">
        <v>37</v>
      </c>
      <c r="T47" s="16">
        <v>1130000</v>
      </c>
      <c r="U47" s="17">
        <f>VLOOKUP($E47,[1]Sheet1!$D$4:$V$95,13,0)</f>
        <v>10</v>
      </c>
      <c r="V47" s="18">
        <f t="shared" si="0"/>
        <v>11300000</v>
      </c>
      <c r="W47" s="17">
        <f>VLOOKUP($A47,'[2]4.TC'!$A:$BG,'[2]4.TC'!AV$1,0)</f>
        <v>1</v>
      </c>
    </row>
    <row r="48" spans="1:23" ht="38.25" hidden="1" x14ac:dyDescent="0.2">
      <c r="A48" s="20" t="s">
        <v>345</v>
      </c>
      <c r="B48" s="13">
        <v>45</v>
      </c>
      <c r="C48" s="13" t="s">
        <v>335</v>
      </c>
      <c r="D48" s="13" t="s">
        <v>336</v>
      </c>
      <c r="E48" s="13" t="s">
        <v>346</v>
      </c>
      <c r="F48" s="13">
        <v>15</v>
      </c>
      <c r="G48" s="13" t="s">
        <v>347</v>
      </c>
      <c r="H48" s="14" t="s">
        <v>347</v>
      </c>
      <c r="I48" s="13" t="s">
        <v>348</v>
      </c>
      <c r="J48" s="15" t="s">
        <v>349</v>
      </c>
      <c r="K48" s="13" t="s">
        <v>31</v>
      </c>
      <c r="L48" s="13" t="s">
        <v>342</v>
      </c>
      <c r="M48" s="13">
        <v>2</v>
      </c>
      <c r="N48" s="13" t="s">
        <v>100</v>
      </c>
      <c r="O48" s="13" t="s">
        <v>70</v>
      </c>
      <c r="P48" s="13" t="s">
        <v>350</v>
      </c>
      <c r="Q48" s="13" t="s">
        <v>351</v>
      </c>
      <c r="R48" s="13" t="s">
        <v>344</v>
      </c>
      <c r="S48" s="13" t="s">
        <v>37</v>
      </c>
      <c r="T48" s="16">
        <v>102000</v>
      </c>
      <c r="U48" s="17">
        <f>VLOOKUP($E48,[1]Sheet1!$D$4:$V$95,13,0)</f>
        <v>40</v>
      </c>
      <c r="V48" s="18">
        <f t="shared" si="0"/>
        <v>4080000</v>
      </c>
      <c r="W48" s="17">
        <f>VLOOKUP($A48,'[2]4.TC'!$A:$BG,'[2]4.TC'!AV$1,0)</f>
        <v>1</v>
      </c>
    </row>
    <row r="49" spans="1:23" ht="38.25" hidden="1" x14ac:dyDescent="0.2">
      <c r="A49" s="20" t="s">
        <v>352</v>
      </c>
      <c r="B49" s="13">
        <v>46</v>
      </c>
      <c r="C49" s="13" t="s">
        <v>335</v>
      </c>
      <c r="D49" s="13" t="s">
        <v>336</v>
      </c>
      <c r="E49" s="13" t="s">
        <v>353</v>
      </c>
      <c r="F49" s="13">
        <v>20</v>
      </c>
      <c r="G49" s="13" t="s">
        <v>354</v>
      </c>
      <c r="H49" s="14" t="s">
        <v>355</v>
      </c>
      <c r="I49" s="13" t="s">
        <v>356</v>
      </c>
      <c r="J49" s="15" t="s">
        <v>357</v>
      </c>
      <c r="K49" s="13" t="s">
        <v>31</v>
      </c>
      <c r="L49" s="13" t="s">
        <v>342</v>
      </c>
      <c r="M49" s="13">
        <v>2</v>
      </c>
      <c r="N49" s="13" t="s">
        <v>33</v>
      </c>
      <c r="O49" s="13" t="s">
        <v>70</v>
      </c>
      <c r="P49" s="13" t="s">
        <v>358</v>
      </c>
      <c r="Q49" s="13" t="s">
        <v>351</v>
      </c>
      <c r="R49" s="13" t="s">
        <v>344</v>
      </c>
      <c r="S49" s="13" t="s">
        <v>37</v>
      </c>
      <c r="T49" s="16">
        <v>812000</v>
      </c>
      <c r="U49" s="17">
        <f>VLOOKUP($E49,[1]Sheet1!$D$4:$V$95,13,0)</f>
        <v>6</v>
      </c>
      <c r="V49" s="18">
        <f t="shared" si="0"/>
        <v>4872000</v>
      </c>
      <c r="W49" s="17">
        <f>VLOOKUP($A49,'[2]4.TC'!$A:$BG,'[2]4.TC'!AV$1,0)</f>
        <v>1</v>
      </c>
    </row>
    <row r="50" spans="1:23" ht="38.25" hidden="1" x14ac:dyDescent="0.2">
      <c r="A50" s="20" t="s">
        <v>359</v>
      </c>
      <c r="B50" s="13">
        <v>47</v>
      </c>
      <c r="C50" s="13" t="s">
        <v>335</v>
      </c>
      <c r="D50" s="13" t="s">
        <v>336</v>
      </c>
      <c r="E50" s="13" t="s">
        <v>360</v>
      </c>
      <c r="F50" s="13">
        <v>36</v>
      </c>
      <c r="G50" s="13" t="s">
        <v>361</v>
      </c>
      <c r="H50" s="14" t="s">
        <v>361</v>
      </c>
      <c r="I50" s="13" t="s">
        <v>362</v>
      </c>
      <c r="J50" s="15" t="s">
        <v>363</v>
      </c>
      <c r="K50" s="13" t="s">
        <v>31</v>
      </c>
      <c r="L50" s="13" t="s">
        <v>342</v>
      </c>
      <c r="M50" s="13">
        <v>2</v>
      </c>
      <c r="N50" s="13" t="s">
        <v>100</v>
      </c>
      <c r="O50" s="13" t="s">
        <v>34</v>
      </c>
      <c r="P50" s="13" t="s">
        <v>364</v>
      </c>
      <c r="Q50" s="13" t="s">
        <v>351</v>
      </c>
      <c r="R50" s="13" t="s">
        <v>344</v>
      </c>
      <c r="S50" s="13" t="s">
        <v>37</v>
      </c>
      <c r="T50" s="16">
        <v>1625000</v>
      </c>
      <c r="U50" s="17">
        <f>VLOOKUP($E50,[1]Sheet1!$D$4:$V$95,13,0)</f>
        <v>20</v>
      </c>
      <c r="V50" s="18">
        <f t="shared" si="0"/>
        <v>32500000</v>
      </c>
      <c r="W50" s="17">
        <f>VLOOKUP($A50,'[2]4.TC'!$A:$BG,'[2]4.TC'!AV$1,0)</f>
        <v>1</v>
      </c>
    </row>
    <row r="51" spans="1:23" ht="51" hidden="1" x14ac:dyDescent="0.2">
      <c r="A51" s="20" t="s">
        <v>365</v>
      </c>
      <c r="B51" s="13">
        <v>48</v>
      </c>
      <c r="C51" s="13" t="s">
        <v>335</v>
      </c>
      <c r="D51" s="13" t="s">
        <v>336</v>
      </c>
      <c r="E51" s="13" t="s">
        <v>366</v>
      </c>
      <c r="F51" s="13">
        <v>43</v>
      </c>
      <c r="G51" s="13" t="s">
        <v>367</v>
      </c>
      <c r="H51" s="14" t="s">
        <v>367</v>
      </c>
      <c r="I51" s="13" t="s">
        <v>368</v>
      </c>
      <c r="J51" s="15" t="s">
        <v>369</v>
      </c>
      <c r="K51" s="13" t="s">
        <v>31</v>
      </c>
      <c r="L51" s="13" t="s">
        <v>342</v>
      </c>
      <c r="M51" s="13">
        <v>2</v>
      </c>
      <c r="N51" s="13" t="s">
        <v>100</v>
      </c>
      <c r="O51" s="13" t="s">
        <v>70</v>
      </c>
      <c r="P51" s="13" t="s">
        <v>370</v>
      </c>
      <c r="Q51" s="13" t="s">
        <v>351</v>
      </c>
      <c r="R51" s="13" t="s">
        <v>344</v>
      </c>
      <c r="S51" s="13" t="s">
        <v>37</v>
      </c>
      <c r="T51" s="16">
        <v>190000</v>
      </c>
      <c r="U51" s="17">
        <f>VLOOKUP($E51,[1]Sheet1!$D$4:$V$95,13,0)</f>
        <v>10</v>
      </c>
      <c r="V51" s="18">
        <f t="shared" si="0"/>
        <v>1900000</v>
      </c>
      <c r="W51" s="17">
        <f>VLOOKUP($A51,'[2]4.TC'!$A:$BG,'[2]4.TC'!AV$1,0)</f>
        <v>1</v>
      </c>
    </row>
    <row r="52" spans="1:23" ht="38.25" hidden="1" x14ac:dyDescent="0.2">
      <c r="A52" s="20" t="s">
        <v>371</v>
      </c>
      <c r="B52" s="13">
        <v>49</v>
      </c>
      <c r="C52" s="13" t="s">
        <v>335</v>
      </c>
      <c r="D52" s="13" t="s">
        <v>336</v>
      </c>
      <c r="E52" s="13" t="s">
        <v>372</v>
      </c>
      <c r="F52" s="13">
        <v>45</v>
      </c>
      <c r="G52" s="13" t="s">
        <v>373</v>
      </c>
      <c r="H52" s="14" t="s">
        <v>374</v>
      </c>
      <c r="I52" s="13" t="s">
        <v>375</v>
      </c>
      <c r="J52" s="15" t="s">
        <v>376</v>
      </c>
      <c r="K52" s="13" t="s">
        <v>31</v>
      </c>
      <c r="L52" s="13" t="s">
        <v>342</v>
      </c>
      <c r="M52" s="13">
        <v>2</v>
      </c>
      <c r="N52" s="13" t="s">
        <v>100</v>
      </c>
      <c r="O52" s="13" t="s">
        <v>70</v>
      </c>
      <c r="P52" s="13" t="s">
        <v>377</v>
      </c>
      <c r="Q52" s="13" t="s">
        <v>351</v>
      </c>
      <c r="R52" s="13" t="s">
        <v>344</v>
      </c>
      <c r="S52" s="13" t="s">
        <v>37</v>
      </c>
      <c r="T52" s="16">
        <v>150000</v>
      </c>
      <c r="U52" s="17">
        <f>VLOOKUP($E52,[1]Sheet1!$D$4:$V$95,13,0)</f>
        <v>6</v>
      </c>
      <c r="V52" s="18">
        <f t="shared" si="0"/>
        <v>900000</v>
      </c>
      <c r="W52" s="17">
        <f>VLOOKUP($A52,'[2]4.TC'!$A:$BG,'[2]4.TC'!AV$1,0)</f>
        <v>1</v>
      </c>
    </row>
    <row r="53" spans="1:23" ht="38.25" hidden="1" x14ac:dyDescent="0.2">
      <c r="A53" s="20" t="s">
        <v>378</v>
      </c>
      <c r="B53" s="13">
        <v>50</v>
      </c>
      <c r="C53" s="13" t="s">
        <v>335</v>
      </c>
      <c r="D53" s="13" t="s">
        <v>336</v>
      </c>
      <c r="E53" s="13" t="s">
        <v>379</v>
      </c>
      <c r="F53" s="13">
        <v>46</v>
      </c>
      <c r="G53" s="13" t="s">
        <v>380</v>
      </c>
      <c r="H53" s="14" t="s">
        <v>380</v>
      </c>
      <c r="I53" s="13" t="s">
        <v>381</v>
      </c>
      <c r="J53" s="15" t="s">
        <v>382</v>
      </c>
      <c r="K53" s="13" t="s">
        <v>31</v>
      </c>
      <c r="L53" s="13" t="s">
        <v>342</v>
      </c>
      <c r="M53" s="13">
        <v>2</v>
      </c>
      <c r="N53" s="13" t="s">
        <v>33</v>
      </c>
      <c r="O53" s="13" t="s">
        <v>34</v>
      </c>
      <c r="P53" s="13" t="s">
        <v>383</v>
      </c>
      <c r="Q53" s="13" t="s">
        <v>351</v>
      </c>
      <c r="R53" s="13" t="s">
        <v>344</v>
      </c>
      <c r="S53" s="13" t="s">
        <v>37</v>
      </c>
      <c r="T53" s="16">
        <v>2016000</v>
      </c>
      <c r="U53" s="17">
        <f>VLOOKUP($E53,[1]Sheet1!$D$4:$V$95,13,0)</f>
        <v>20</v>
      </c>
      <c r="V53" s="18">
        <f t="shared" si="0"/>
        <v>40320000</v>
      </c>
      <c r="W53" s="17">
        <f>VLOOKUP($A53,'[2]4.TC'!$A:$BG,'[2]4.TC'!AV$1,0)</f>
        <v>1</v>
      </c>
    </row>
    <row r="54" spans="1:23" ht="38.25" hidden="1" x14ac:dyDescent="0.2">
      <c r="A54" s="20" t="s">
        <v>384</v>
      </c>
      <c r="B54" s="13">
        <v>51</v>
      </c>
      <c r="C54" s="13" t="s">
        <v>335</v>
      </c>
      <c r="D54" s="13" t="s">
        <v>336</v>
      </c>
      <c r="E54" s="13" t="s">
        <v>385</v>
      </c>
      <c r="F54" s="13">
        <v>60</v>
      </c>
      <c r="G54" s="13" t="s">
        <v>386</v>
      </c>
      <c r="H54" s="14" t="s">
        <v>386</v>
      </c>
      <c r="I54" s="13" t="s">
        <v>387</v>
      </c>
      <c r="J54" s="15" t="s">
        <v>388</v>
      </c>
      <c r="K54" s="13" t="s">
        <v>31</v>
      </c>
      <c r="L54" s="13" t="s">
        <v>342</v>
      </c>
      <c r="M54" s="13">
        <v>2</v>
      </c>
      <c r="N54" s="13" t="s">
        <v>100</v>
      </c>
      <c r="O54" s="13" t="s">
        <v>70</v>
      </c>
      <c r="P54" s="13" t="s">
        <v>389</v>
      </c>
      <c r="Q54" s="13" t="s">
        <v>344</v>
      </c>
      <c r="R54" s="13" t="s">
        <v>344</v>
      </c>
      <c r="S54" s="13" t="s">
        <v>37</v>
      </c>
      <c r="T54" s="16">
        <v>119000</v>
      </c>
      <c r="U54" s="17">
        <f>VLOOKUP($E54,[1]Sheet1!$D$4:$V$95,13,0)</f>
        <v>30</v>
      </c>
      <c r="V54" s="18">
        <f t="shared" si="0"/>
        <v>3570000</v>
      </c>
      <c r="W54" s="17">
        <f>VLOOKUP($A54,'[2]4.TC'!$A:$BG,'[2]4.TC'!AV$1,0)</f>
        <v>1</v>
      </c>
    </row>
    <row r="55" spans="1:23" ht="38.25" hidden="1" x14ac:dyDescent="0.2">
      <c r="A55" s="20" t="s">
        <v>390</v>
      </c>
      <c r="B55" s="13">
        <v>52</v>
      </c>
      <c r="C55" s="13" t="s">
        <v>335</v>
      </c>
      <c r="D55" s="13" t="s">
        <v>336</v>
      </c>
      <c r="E55" s="13" t="s">
        <v>391</v>
      </c>
      <c r="F55" s="13">
        <v>66</v>
      </c>
      <c r="G55" s="13" t="s">
        <v>392</v>
      </c>
      <c r="H55" s="14" t="s">
        <v>392</v>
      </c>
      <c r="I55" s="13" t="s">
        <v>393</v>
      </c>
      <c r="J55" s="15" t="s">
        <v>394</v>
      </c>
      <c r="K55" s="13" t="s">
        <v>31</v>
      </c>
      <c r="L55" s="13" t="s">
        <v>342</v>
      </c>
      <c r="M55" s="13">
        <v>2</v>
      </c>
      <c r="N55" s="13" t="s">
        <v>100</v>
      </c>
      <c r="O55" s="13" t="s">
        <v>70</v>
      </c>
      <c r="P55" s="13" t="s">
        <v>395</v>
      </c>
      <c r="Q55" s="13" t="s">
        <v>351</v>
      </c>
      <c r="R55" s="13" t="s">
        <v>344</v>
      </c>
      <c r="S55" s="13" t="s">
        <v>37</v>
      </c>
      <c r="T55" s="16">
        <v>138000</v>
      </c>
      <c r="U55" s="17">
        <f>VLOOKUP($E55,[1]Sheet1!$D$4:$V$95,13,0)</f>
        <v>6</v>
      </c>
      <c r="V55" s="18">
        <f t="shared" si="0"/>
        <v>828000</v>
      </c>
      <c r="W55" s="17">
        <f>VLOOKUP($A55,'[2]4.TC'!$A:$BG,'[2]4.TC'!AV$1,0)</f>
        <v>1</v>
      </c>
    </row>
    <row r="56" spans="1:23" ht="51" hidden="1" x14ac:dyDescent="0.2">
      <c r="A56" s="20" t="s">
        <v>396</v>
      </c>
      <c r="B56" s="13">
        <v>53</v>
      </c>
      <c r="C56" s="13" t="s">
        <v>335</v>
      </c>
      <c r="D56" s="13" t="s">
        <v>336</v>
      </c>
      <c r="E56" s="13" t="s">
        <v>397</v>
      </c>
      <c r="F56" s="13">
        <v>76</v>
      </c>
      <c r="G56" s="13" t="s">
        <v>398</v>
      </c>
      <c r="H56" s="14" t="s">
        <v>398</v>
      </c>
      <c r="I56" s="13" t="s">
        <v>399</v>
      </c>
      <c r="J56" s="15" t="s">
        <v>400</v>
      </c>
      <c r="K56" s="13" t="s">
        <v>31</v>
      </c>
      <c r="L56" s="13" t="s">
        <v>342</v>
      </c>
      <c r="M56" s="13">
        <v>2</v>
      </c>
      <c r="N56" s="13" t="s">
        <v>100</v>
      </c>
      <c r="O56" s="13" t="s">
        <v>70</v>
      </c>
      <c r="P56" s="13" t="s">
        <v>401</v>
      </c>
      <c r="Q56" s="13" t="s">
        <v>351</v>
      </c>
      <c r="R56" s="13" t="s">
        <v>344</v>
      </c>
      <c r="S56" s="13" t="s">
        <v>37</v>
      </c>
      <c r="T56" s="16">
        <v>158000</v>
      </c>
      <c r="U56" s="17">
        <f>VLOOKUP($E56,[1]Sheet1!$D$4:$V$95,13,0)</f>
        <v>16</v>
      </c>
      <c r="V56" s="18">
        <f t="shared" si="0"/>
        <v>2528000</v>
      </c>
      <c r="W56" s="17">
        <f>VLOOKUP($A56,'[2]4.TC'!$A:$BG,'[2]4.TC'!AV$1,0)</f>
        <v>1</v>
      </c>
    </row>
    <row r="57" spans="1:23" ht="38.25" hidden="1" x14ac:dyDescent="0.2">
      <c r="A57" s="20" t="s">
        <v>402</v>
      </c>
      <c r="B57" s="13">
        <v>54</v>
      </c>
      <c r="C57" s="13" t="s">
        <v>335</v>
      </c>
      <c r="D57" s="13" t="s">
        <v>336</v>
      </c>
      <c r="E57" s="13" t="s">
        <v>403</v>
      </c>
      <c r="F57" s="13">
        <v>77</v>
      </c>
      <c r="G57" s="13" t="s">
        <v>404</v>
      </c>
      <c r="H57" s="14" t="s">
        <v>405</v>
      </c>
      <c r="I57" s="13" t="s">
        <v>406</v>
      </c>
      <c r="J57" s="15" t="s">
        <v>407</v>
      </c>
      <c r="K57" s="13" t="s">
        <v>44</v>
      </c>
      <c r="L57" s="13" t="s">
        <v>342</v>
      </c>
      <c r="M57" s="13">
        <v>2</v>
      </c>
      <c r="N57" s="13" t="s">
        <v>100</v>
      </c>
      <c r="O57" s="13" t="s">
        <v>34</v>
      </c>
      <c r="P57" s="13" t="s">
        <v>408</v>
      </c>
      <c r="Q57" s="13" t="s">
        <v>344</v>
      </c>
      <c r="R57" s="13" t="s">
        <v>344</v>
      </c>
      <c r="S57" s="13" t="s">
        <v>37</v>
      </c>
      <c r="T57" s="16">
        <v>1382000</v>
      </c>
      <c r="U57" s="17">
        <f>VLOOKUP($E57,[1]Sheet1!$D$4:$V$95,13,0)</f>
        <v>12</v>
      </c>
      <c r="V57" s="18">
        <f t="shared" si="0"/>
        <v>16584000</v>
      </c>
      <c r="W57" s="17">
        <f>VLOOKUP($A57,'[2]4.TC'!$A:$BG,'[2]4.TC'!AV$1,0)</f>
        <v>1</v>
      </c>
    </row>
    <row r="58" spans="1:23" ht="38.25" hidden="1" x14ac:dyDescent="0.2">
      <c r="A58" s="20" t="s">
        <v>409</v>
      </c>
      <c r="B58" s="13">
        <v>55</v>
      </c>
      <c r="C58" s="13" t="s">
        <v>335</v>
      </c>
      <c r="D58" s="13" t="s">
        <v>336</v>
      </c>
      <c r="E58" s="13" t="s">
        <v>410</v>
      </c>
      <c r="F58" s="13">
        <v>80</v>
      </c>
      <c r="G58" s="13" t="s">
        <v>411</v>
      </c>
      <c r="H58" s="14" t="s">
        <v>412</v>
      </c>
      <c r="I58" s="13" t="s">
        <v>413</v>
      </c>
      <c r="J58" s="15" t="s">
        <v>414</v>
      </c>
      <c r="K58" s="13" t="s">
        <v>44</v>
      </c>
      <c r="L58" s="13" t="s">
        <v>342</v>
      </c>
      <c r="M58" s="13">
        <v>2</v>
      </c>
      <c r="N58" s="13" t="s">
        <v>100</v>
      </c>
      <c r="O58" s="13" t="s">
        <v>70</v>
      </c>
      <c r="P58" s="13" t="s">
        <v>415</v>
      </c>
      <c r="Q58" s="13" t="s">
        <v>351</v>
      </c>
      <c r="R58" s="13" t="s">
        <v>344</v>
      </c>
      <c r="S58" s="13" t="s">
        <v>37</v>
      </c>
      <c r="T58" s="16">
        <v>112000</v>
      </c>
      <c r="U58" s="17">
        <f>VLOOKUP($E58,[1]Sheet1!$D$4:$V$95,13,0)</f>
        <v>10</v>
      </c>
      <c r="V58" s="18">
        <f t="shared" si="0"/>
        <v>1120000</v>
      </c>
      <c r="W58" s="17">
        <f>VLOOKUP($A58,'[2]4.TC'!$A:$BG,'[2]4.TC'!AV$1,0)</f>
        <v>1</v>
      </c>
    </row>
    <row r="59" spans="1:23" ht="38.25" hidden="1" x14ac:dyDescent="0.2">
      <c r="A59" s="20" t="s">
        <v>416</v>
      </c>
      <c r="B59" s="13">
        <v>56</v>
      </c>
      <c r="C59" s="13" t="s">
        <v>335</v>
      </c>
      <c r="D59" s="13" t="s">
        <v>336</v>
      </c>
      <c r="E59" s="13" t="s">
        <v>417</v>
      </c>
      <c r="F59" s="13">
        <v>85</v>
      </c>
      <c r="G59" s="13" t="s">
        <v>418</v>
      </c>
      <c r="H59" s="14" t="s">
        <v>418</v>
      </c>
      <c r="I59" s="13" t="s">
        <v>419</v>
      </c>
      <c r="J59" s="15" t="s">
        <v>420</v>
      </c>
      <c r="K59" s="13" t="s">
        <v>31</v>
      </c>
      <c r="L59" s="13" t="s">
        <v>342</v>
      </c>
      <c r="M59" s="13">
        <v>2</v>
      </c>
      <c r="N59" s="13" t="s">
        <v>100</v>
      </c>
      <c r="O59" s="13" t="s">
        <v>34</v>
      </c>
      <c r="P59" s="13" t="s">
        <v>421</v>
      </c>
      <c r="Q59" s="13" t="s">
        <v>351</v>
      </c>
      <c r="R59" s="13" t="s">
        <v>344</v>
      </c>
      <c r="S59" s="13" t="s">
        <v>37</v>
      </c>
      <c r="T59" s="16">
        <v>816000</v>
      </c>
      <c r="U59" s="17">
        <f>VLOOKUP($E59,[1]Sheet1!$D$4:$V$95,13,0)</f>
        <v>6</v>
      </c>
      <c r="V59" s="18">
        <f t="shared" si="0"/>
        <v>4896000</v>
      </c>
      <c r="W59" s="17">
        <f>VLOOKUP($A59,'[2]4.TC'!$A:$BG,'[2]4.TC'!AV$1,0)</f>
        <v>1</v>
      </c>
    </row>
    <row r="60" spans="1:23" ht="38.25" hidden="1" x14ac:dyDescent="0.2">
      <c r="A60" s="20" t="s">
        <v>422</v>
      </c>
      <c r="B60" s="13">
        <v>57</v>
      </c>
      <c r="C60" s="13" t="s">
        <v>335</v>
      </c>
      <c r="D60" s="13" t="s">
        <v>336</v>
      </c>
      <c r="E60" s="13" t="s">
        <v>423</v>
      </c>
      <c r="F60" s="13">
        <v>92</v>
      </c>
      <c r="G60" s="13" t="s">
        <v>424</v>
      </c>
      <c r="H60" s="14" t="s">
        <v>425</v>
      </c>
      <c r="I60" s="13" t="s">
        <v>426</v>
      </c>
      <c r="J60" s="15" t="s">
        <v>427</v>
      </c>
      <c r="K60" s="13" t="s">
        <v>44</v>
      </c>
      <c r="L60" s="13" t="s">
        <v>342</v>
      </c>
      <c r="M60" s="13">
        <v>2</v>
      </c>
      <c r="N60" s="13" t="s">
        <v>33</v>
      </c>
      <c r="O60" s="13" t="s">
        <v>34</v>
      </c>
      <c r="P60" s="13" t="s">
        <v>428</v>
      </c>
      <c r="Q60" s="13" t="s">
        <v>351</v>
      </c>
      <c r="R60" s="13" t="s">
        <v>344</v>
      </c>
      <c r="S60" s="13" t="s">
        <v>37</v>
      </c>
      <c r="T60" s="16">
        <v>152000</v>
      </c>
      <c r="U60" s="17">
        <f>VLOOKUP($E60,[1]Sheet1!$D$4:$V$95,13,0)</f>
        <v>20</v>
      </c>
      <c r="V60" s="18">
        <f t="shared" si="0"/>
        <v>3040000</v>
      </c>
      <c r="W60" s="17">
        <f>VLOOKUP($A60,'[2]4.TC'!$A:$BG,'[2]4.TC'!AV$1,0)</f>
        <v>1</v>
      </c>
    </row>
    <row r="61" spans="1:23" ht="63.75" hidden="1" x14ac:dyDescent="0.2">
      <c r="A61" s="20" t="s">
        <v>429</v>
      </c>
      <c r="B61" s="13">
        <v>58</v>
      </c>
      <c r="C61" s="13" t="s">
        <v>430</v>
      </c>
      <c r="D61" s="13" t="s">
        <v>431</v>
      </c>
      <c r="E61" s="13" t="s">
        <v>432</v>
      </c>
      <c r="F61" s="13">
        <v>34</v>
      </c>
      <c r="G61" s="13" t="s">
        <v>433</v>
      </c>
      <c r="H61" s="14" t="s">
        <v>434</v>
      </c>
      <c r="I61" s="13" t="s">
        <v>435</v>
      </c>
      <c r="J61" s="15" t="s">
        <v>436</v>
      </c>
      <c r="K61" s="13" t="s">
        <v>44</v>
      </c>
      <c r="L61" s="13" t="s">
        <v>437</v>
      </c>
      <c r="M61" s="13">
        <v>2</v>
      </c>
      <c r="N61" s="13" t="s">
        <v>100</v>
      </c>
      <c r="O61" s="13" t="s">
        <v>438</v>
      </c>
      <c r="P61" s="13" t="s">
        <v>439</v>
      </c>
      <c r="Q61" s="13" t="s">
        <v>440</v>
      </c>
      <c r="R61" s="13" t="s">
        <v>441</v>
      </c>
      <c r="S61" s="13" t="s">
        <v>37</v>
      </c>
      <c r="T61" s="16">
        <v>441000</v>
      </c>
      <c r="U61" s="17">
        <f>VLOOKUP($E61,[1]Sheet1!$D$4:$V$95,13,0)</f>
        <v>20</v>
      </c>
      <c r="V61" s="18">
        <f t="shared" si="0"/>
        <v>8820000</v>
      </c>
      <c r="W61" s="17">
        <f>VLOOKUP($A61,'[2]4.TC'!$A:$BG,'[2]4.TC'!AV$1,0)</f>
        <v>1</v>
      </c>
    </row>
    <row r="62" spans="1:23" ht="51" hidden="1" x14ac:dyDescent="0.2">
      <c r="A62" s="20" t="s">
        <v>442</v>
      </c>
      <c r="B62" s="13">
        <v>59</v>
      </c>
      <c r="C62" s="13" t="s">
        <v>443</v>
      </c>
      <c r="D62" s="13" t="s">
        <v>444</v>
      </c>
      <c r="E62" s="13" t="s">
        <v>445</v>
      </c>
      <c r="F62" s="13">
        <v>32</v>
      </c>
      <c r="G62" s="13" t="s">
        <v>446</v>
      </c>
      <c r="H62" s="14" t="s">
        <v>447</v>
      </c>
      <c r="I62" s="13" t="s">
        <v>448</v>
      </c>
      <c r="J62" s="15" t="s">
        <v>449</v>
      </c>
      <c r="K62" s="13" t="s">
        <v>44</v>
      </c>
      <c r="L62" s="13" t="s">
        <v>450</v>
      </c>
      <c r="M62" s="13">
        <v>2</v>
      </c>
      <c r="N62" s="13" t="s">
        <v>100</v>
      </c>
      <c r="O62" s="13" t="s">
        <v>34</v>
      </c>
      <c r="P62" s="13" t="s">
        <v>451</v>
      </c>
      <c r="Q62" s="13" t="s">
        <v>452</v>
      </c>
      <c r="R62" s="13" t="s">
        <v>452</v>
      </c>
      <c r="S62" s="13" t="s">
        <v>37</v>
      </c>
      <c r="T62" s="16">
        <v>308000</v>
      </c>
      <c r="U62" s="17">
        <f>VLOOKUP($E62,[1]Sheet1!$D$4:$V$95,13,0)</f>
        <v>20</v>
      </c>
      <c r="V62" s="18">
        <f t="shared" si="0"/>
        <v>6160000</v>
      </c>
      <c r="W62" s="17">
        <f>VLOOKUP($A62,'[2]4.TC'!$A:$BG,'[2]4.TC'!AV$1,0)</f>
        <v>1</v>
      </c>
    </row>
    <row r="63" spans="1:23" ht="51" hidden="1" x14ac:dyDescent="0.2">
      <c r="A63" s="20" t="s">
        <v>453</v>
      </c>
      <c r="B63" s="13">
        <v>60</v>
      </c>
      <c r="C63" s="13" t="s">
        <v>443</v>
      </c>
      <c r="D63" s="13" t="s">
        <v>444</v>
      </c>
      <c r="E63" s="13" t="s">
        <v>454</v>
      </c>
      <c r="F63" s="13">
        <v>38</v>
      </c>
      <c r="G63" s="13" t="s">
        <v>455</v>
      </c>
      <c r="H63" s="14" t="s">
        <v>455</v>
      </c>
      <c r="I63" s="13" t="s">
        <v>456</v>
      </c>
      <c r="J63" s="15" t="s">
        <v>457</v>
      </c>
      <c r="K63" s="13" t="s">
        <v>31</v>
      </c>
      <c r="L63" s="13" t="s">
        <v>450</v>
      </c>
      <c r="M63" s="13">
        <v>2</v>
      </c>
      <c r="N63" s="13" t="s">
        <v>100</v>
      </c>
      <c r="O63" s="13" t="s">
        <v>34</v>
      </c>
      <c r="P63" s="13" t="s">
        <v>458</v>
      </c>
      <c r="Q63" s="13" t="s">
        <v>452</v>
      </c>
      <c r="R63" s="13" t="s">
        <v>452</v>
      </c>
      <c r="S63" s="13" t="s">
        <v>37</v>
      </c>
      <c r="T63" s="16">
        <v>234000</v>
      </c>
      <c r="U63" s="17">
        <f>VLOOKUP($E63,[1]Sheet1!$D$4:$V$95,13,0)</f>
        <v>10</v>
      </c>
      <c r="V63" s="18">
        <f t="shared" si="0"/>
        <v>2340000</v>
      </c>
      <c r="W63" s="17">
        <f>VLOOKUP($A63,'[2]4.TC'!$A:$BG,'[2]4.TC'!AV$1,0)</f>
        <v>1</v>
      </c>
    </row>
    <row r="64" spans="1:23" ht="51" hidden="1" x14ac:dyDescent="0.2">
      <c r="A64" s="20" t="s">
        <v>459</v>
      </c>
      <c r="B64" s="13">
        <v>61</v>
      </c>
      <c r="C64" s="13" t="s">
        <v>443</v>
      </c>
      <c r="D64" s="13" t="s">
        <v>444</v>
      </c>
      <c r="E64" s="13" t="s">
        <v>460</v>
      </c>
      <c r="F64" s="13">
        <v>47</v>
      </c>
      <c r="G64" s="13" t="s">
        <v>461</v>
      </c>
      <c r="H64" s="14" t="s">
        <v>461</v>
      </c>
      <c r="I64" s="13" t="s">
        <v>462</v>
      </c>
      <c r="J64" s="15" t="s">
        <v>463</v>
      </c>
      <c r="K64" s="13" t="s">
        <v>31</v>
      </c>
      <c r="L64" s="13" t="s">
        <v>450</v>
      </c>
      <c r="M64" s="13">
        <v>2</v>
      </c>
      <c r="N64" s="13" t="s">
        <v>100</v>
      </c>
      <c r="O64" s="13" t="s">
        <v>34</v>
      </c>
      <c r="P64" s="13" t="s">
        <v>464</v>
      </c>
      <c r="Q64" s="13" t="s">
        <v>452</v>
      </c>
      <c r="R64" s="13" t="s">
        <v>452</v>
      </c>
      <c r="S64" s="13" t="s">
        <v>37</v>
      </c>
      <c r="T64" s="16">
        <v>830000</v>
      </c>
      <c r="U64" s="17">
        <f>VLOOKUP($E64,[1]Sheet1!$D$4:$V$95,13,0)</f>
        <v>6</v>
      </c>
      <c r="V64" s="18">
        <f t="shared" si="0"/>
        <v>4980000</v>
      </c>
      <c r="W64" s="17">
        <f>VLOOKUP($A64,'[2]4.TC'!$A:$BG,'[2]4.TC'!AV$1,0)</f>
        <v>1</v>
      </c>
    </row>
    <row r="65" spans="1:23" ht="51" hidden="1" x14ac:dyDescent="0.2">
      <c r="A65" s="20" t="s">
        <v>465</v>
      </c>
      <c r="B65" s="13">
        <v>62</v>
      </c>
      <c r="C65" s="13" t="s">
        <v>443</v>
      </c>
      <c r="D65" s="13" t="s">
        <v>444</v>
      </c>
      <c r="E65" s="13" t="s">
        <v>466</v>
      </c>
      <c r="F65" s="13">
        <v>50</v>
      </c>
      <c r="G65" s="13" t="s">
        <v>467</v>
      </c>
      <c r="H65" s="14" t="s">
        <v>467</v>
      </c>
      <c r="I65" s="13" t="s">
        <v>468</v>
      </c>
      <c r="J65" s="15" t="s">
        <v>469</v>
      </c>
      <c r="K65" s="13" t="s">
        <v>31</v>
      </c>
      <c r="L65" s="13" t="s">
        <v>450</v>
      </c>
      <c r="M65" s="13">
        <v>2</v>
      </c>
      <c r="N65" s="13" t="s">
        <v>100</v>
      </c>
      <c r="O65" s="13" t="s">
        <v>34</v>
      </c>
      <c r="P65" s="13" t="s">
        <v>470</v>
      </c>
      <c r="Q65" s="13" t="s">
        <v>452</v>
      </c>
      <c r="R65" s="13" t="s">
        <v>452</v>
      </c>
      <c r="S65" s="13" t="s">
        <v>37</v>
      </c>
      <c r="T65" s="16">
        <v>780000</v>
      </c>
      <c r="U65" s="17">
        <f>VLOOKUP($E65,[1]Sheet1!$D$4:$V$95,13,0)</f>
        <v>6</v>
      </c>
      <c r="V65" s="18">
        <f t="shared" si="0"/>
        <v>4680000</v>
      </c>
      <c r="W65" s="17">
        <f>VLOOKUP($A65,'[2]4.TC'!$A:$BG,'[2]4.TC'!AV$1,0)</f>
        <v>1</v>
      </c>
    </row>
    <row r="66" spans="1:23" ht="51" hidden="1" x14ac:dyDescent="0.2">
      <c r="A66" s="20" t="s">
        <v>471</v>
      </c>
      <c r="B66" s="13">
        <v>63</v>
      </c>
      <c r="C66" s="13" t="s">
        <v>443</v>
      </c>
      <c r="D66" s="13" t="s">
        <v>444</v>
      </c>
      <c r="E66" s="13" t="s">
        <v>472</v>
      </c>
      <c r="F66" s="13">
        <v>84</v>
      </c>
      <c r="G66" s="13" t="s">
        <v>473</v>
      </c>
      <c r="H66" s="14" t="s">
        <v>473</v>
      </c>
      <c r="I66" s="13" t="s">
        <v>474</v>
      </c>
      <c r="J66" s="15" t="s">
        <v>475</v>
      </c>
      <c r="K66" s="13" t="s">
        <v>44</v>
      </c>
      <c r="L66" s="13" t="s">
        <v>450</v>
      </c>
      <c r="M66" s="13">
        <v>2</v>
      </c>
      <c r="N66" s="13" t="s">
        <v>100</v>
      </c>
      <c r="O66" s="13" t="s">
        <v>70</v>
      </c>
      <c r="P66" s="13" t="s">
        <v>476</v>
      </c>
      <c r="Q66" s="13" t="s">
        <v>452</v>
      </c>
      <c r="R66" s="13" t="s">
        <v>452</v>
      </c>
      <c r="S66" s="13" t="s">
        <v>37</v>
      </c>
      <c r="T66" s="16">
        <v>428000</v>
      </c>
      <c r="U66" s="17">
        <f>VLOOKUP($E66,[1]Sheet1!$D$4:$V$95,13,0)</f>
        <v>30</v>
      </c>
      <c r="V66" s="18">
        <f t="shared" si="0"/>
        <v>12840000</v>
      </c>
      <c r="W66" s="17">
        <f>VLOOKUP($A66,'[2]4.TC'!$A:$BG,'[2]4.TC'!AV$1,0)</f>
        <v>1</v>
      </c>
    </row>
    <row r="67" spans="1:23" ht="38.25" hidden="1" x14ac:dyDescent="0.2">
      <c r="A67" s="20" t="s">
        <v>477</v>
      </c>
      <c r="B67" s="13">
        <v>64</v>
      </c>
      <c r="C67" s="13" t="s">
        <v>478</v>
      </c>
      <c r="D67" s="13" t="s">
        <v>479</v>
      </c>
      <c r="E67" s="13" t="s">
        <v>480</v>
      </c>
      <c r="F67" s="13">
        <v>12</v>
      </c>
      <c r="G67" s="13" t="s">
        <v>481</v>
      </c>
      <c r="H67" s="14" t="s">
        <v>481</v>
      </c>
      <c r="I67" s="13" t="s">
        <v>482</v>
      </c>
      <c r="J67" s="15" t="s">
        <v>483</v>
      </c>
      <c r="K67" s="13" t="s">
        <v>31</v>
      </c>
      <c r="L67" s="13" t="s">
        <v>484</v>
      </c>
      <c r="M67" s="13">
        <v>2</v>
      </c>
      <c r="N67" s="13" t="s">
        <v>100</v>
      </c>
      <c r="O67" s="13" t="s">
        <v>485</v>
      </c>
      <c r="P67" s="13" t="s">
        <v>486</v>
      </c>
      <c r="Q67" s="13" t="s">
        <v>487</v>
      </c>
      <c r="R67" s="13" t="s">
        <v>487</v>
      </c>
      <c r="S67" s="13" t="s">
        <v>37</v>
      </c>
      <c r="T67" s="16">
        <v>349000</v>
      </c>
      <c r="U67" s="17">
        <f>VLOOKUP($E67,[1]Sheet1!$D$4:$V$95,13,0)</f>
        <v>12</v>
      </c>
      <c r="V67" s="18">
        <f t="shared" si="0"/>
        <v>4188000</v>
      </c>
      <c r="W67" s="17">
        <f>VLOOKUP($A67,'[2]4.TC'!$A:$BG,'[2]4.TC'!AV$1,0)</f>
        <v>1</v>
      </c>
    </row>
    <row r="68" spans="1:23" ht="38.25" hidden="1" x14ac:dyDescent="0.2">
      <c r="A68" s="20" t="s">
        <v>488</v>
      </c>
      <c r="B68" s="13">
        <v>65</v>
      </c>
      <c r="C68" s="13" t="s">
        <v>478</v>
      </c>
      <c r="D68" s="13" t="s">
        <v>479</v>
      </c>
      <c r="E68" s="13" t="s">
        <v>489</v>
      </c>
      <c r="F68" s="13">
        <v>57</v>
      </c>
      <c r="G68" s="13" t="s">
        <v>490</v>
      </c>
      <c r="H68" s="14" t="s">
        <v>490</v>
      </c>
      <c r="I68" s="13" t="s">
        <v>491</v>
      </c>
      <c r="J68" s="15" t="s">
        <v>492</v>
      </c>
      <c r="K68" s="13" t="s">
        <v>31</v>
      </c>
      <c r="L68" s="13" t="s">
        <v>484</v>
      </c>
      <c r="M68" s="13">
        <v>2</v>
      </c>
      <c r="N68" s="13" t="s">
        <v>100</v>
      </c>
      <c r="O68" s="13" t="s">
        <v>485</v>
      </c>
      <c r="P68" s="13" t="s">
        <v>493</v>
      </c>
      <c r="Q68" s="13" t="s">
        <v>487</v>
      </c>
      <c r="R68" s="13" t="s">
        <v>487</v>
      </c>
      <c r="S68" s="13" t="s">
        <v>37</v>
      </c>
      <c r="T68" s="16">
        <v>293000</v>
      </c>
      <c r="U68" s="17">
        <f>VLOOKUP($E68,[1]Sheet1!$D$4:$V$95,13,0)</f>
        <v>6</v>
      </c>
      <c r="V68" s="18">
        <f t="shared" si="0"/>
        <v>1758000</v>
      </c>
      <c r="W68" s="17">
        <f>VLOOKUP($A68,'[2]4.TC'!$A:$BG,'[2]4.TC'!AV$1,0)</f>
        <v>1</v>
      </c>
    </row>
    <row r="69" spans="1:23" ht="38.25" hidden="1" x14ac:dyDescent="0.2">
      <c r="A69" s="20" t="s">
        <v>494</v>
      </c>
      <c r="B69" s="13">
        <v>66</v>
      </c>
      <c r="C69" s="13" t="s">
        <v>478</v>
      </c>
      <c r="D69" s="13" t="s">
        <v>479</v>
      </c>
      <c r="E69" s="13" t="s">
        <v>495</v>
      </c>
      <c r="F69" s="13">
        <v>65</v>
      </c>
      <c r="G69" s="13" t="s">
        <v>496</v>
      </c>
      <c r="H69" s="14" t="s">
        <v>496</v>
      </c>
      <c r="I69" s="13" t="s">
        <v>497</v>
      </c>
      <c r="J69" s="15" t="s">
        <v>97</v>
      </c>
      <c r="K69" s="13" t="s">
        <v>31</v>
      </c>
      <c r="L69" s="13" t="s">
        <v>484</v>
      </c>
      <c r="M69" s="13">
        <v>2</v>
      </c>
      <c r="N69" s="13" t="s">
        <v>100</v>
      </c>
      <c r="O69" s="13" t="s">
        <v>485</v>
      </c>
      <c r="P69" s="13" t="s">
        <v>498</v>
      </c>
      <c r="Q69" s="13" t="s">
        <v>487</v>
      </c>
      <c r="R69" s="13" t="s">
        <v>487</v>
      </c>
      <c r="S69" s="13" t="s">
        <v>37</v>
      </c>
      <c r="T69" s="16">
        <v>449000</v>
      </c>
      <c r="U69" s="17">
        <f>VLOOKUP($E69,[1]Sheet1!$D$4:$V$95,13,0)</f>
        <v>12</v>
      </c>
      <c r="V69" s="18">
        <f t="shared" ref="V69:V72" si="1">U69*T69</f>
        <v>5388000</v>
      </c>
      <c r="W69" s="17">
        <f>VLOOKUP($A69,'[2]4.TC'!$A:$BG,'[2]4.TC'!AV$1,0)</f>
        <v>1</v>
      </c>
    </row>
    <row r="70" spans="1:23" ht="38.25" hidden="1" x14ac:dyDescent="0.2">
      <c r="A70" s="20" t="s">
        <v>499</v>
      </c>
      <c r="B70" s="13">
        <v>67</v>
      </c>
      <c r="C70" s="13" t="s">
        <v>478</v>
      </c>
      <c r="D70" s="13" t="s">
        <v>479</v>
      </c>
      <c r="E70" s="13" t="s">
        <v>500</v>
      </c>
      <c r="F70" s="13">
        <v>70</v>
      </c>
      <c r="G70" s="13" t="s">
        <v>501</v>
      </c>
      <c r="H70" s="14" t="s">
        <v>501</v>
      </c>
      <c r="I70" s="13" t="s">
        <v>502</v>
      </c>
      <c r="J70" s="15" t="s">
        <v>503</v>
      </c>
      <c r="K70" s="13" t="s">
        <v>31</v>
      </c>
      <c r="L70" s="13" t="s">
        <v>484</v>
      </c>
      <c r="M70" s="13">
        <v>2</v>
      </c>
      <c r="N70" s="13" t="s">
        <v>100</v>
      </c>
      <c r="O70" s="13" t="s">
        <v>485</v>
      </c>
      <c r="P70" s="13" t="s">
        <v>504</v>
      </c>
      <c r="Q70" s="13" t="s">
        <v>487</v>
      </c>
      <c r="R70" s="13" t="s">
        <v>487</v>
      </c>
      <c r="S70" s="13" t="s">
        <v>37</v>
      </c>
      <c r="T70" s="16">
        <v>919300</v>
      </c>
      <c r="U70" s="17">
        <f>VLOOKUP($E70,[1]Sheet1!$D$4:$V$95,13,0)</f>
        <v>20</v>
      </c>
      <c r="V70" s="18">
        <f t="shared" si="1"/>
        <v>18386000</v>
      </c>
      <c r="W70" s="17">
        <f>VLOOKUP($A70,'[2]4.TC'!$A:$BG,'[2]4.TC'!AV$1,0)</f>
        <v>1</v>
      </c>
    </row>
    <row r="71" spans="1:23" ht="38.25" hidden="1" x14ac:dyDescent="0.2">
      <c r="A71" s="20" t="s">
        <v>505</v>
      </c>
      <c r="B71" s="13">
        <v>68</v>
      </c>
      <c r="C71" s="13" t="s">
        <v>478</v>
      </c>
      <c r="D71" s="13" t="s">
        <v>479</v>
      </c>
      <c r="E71" s="13" t="s">
        <v>506</v>
      </c>
      <c r="F71" s="13">
        <v>74</v>
      </c>
      <c r="G71" s="13" t="s">
        <v>507</v>
      </c>
      <c r="H71" s="14" t="s">
        <v>507</v>
      </c>
      <c r="I71" s="13" t="s">
        <v>508</v>
      </c>
      <c r="J71" s="15" t="s">
        <v>509</v>
      </c>
      <c r="K71" s="13" t="s">
        <v>31</v>
      </c>
      <c r="L71" s="13" t="s">
        <v>484</v>
      </c>
      <c r="M71" s="13">
        <v>2</v>
      </c>
      <c r="N71" s="13" t="s">
        <v>100</v>
      </c>
      <c r="O71" s="13" t="s">
        <v>485</v>
      </c>
      <c r="P71" s="13" t="s">
        <v>510</v>
      </c>
      <c r="Q71" s="13" t="s">
        <v>487</v>
      </c>
      <c r="R71" s="13" t="s">
        <v>487</v>
      </c>
      <c r="S71" s="13" t="s">
        <v>37</v>
      </c>
      <c r="T71" s="16">
        <v>780000</v>
      </c>
      <c r="U71" s="17">
        <f>VLOOKUP($E71,[1]Sheet1!$D$4:$V$95,13,0)</f>
        <v>16</v>
      </c>
      <c r="V71" s="18">
        <f t="shared" si="1"/>
        <v>12480000</v>
      </c>
      <c r="W71" s="17">
        <f>VLOOKUP($A71,'[2]4.TC'!$A:$BG,'[2]4.TC'!AV$1,0)</f>
        <v>1</v>
      </c>
    </row>
    <row r="72" spans="1:23" ht="38.25" hidden="1" x14ac:dyDescent="0.2">
      <c r="A72" s="20" t="s">
        <v>511</v>
      </c>
      <c r="B72" s="13">
        <v>69</v>
      </c>
      <c r="C72" s="13" t="s">
        <v>478</v>
      </c>
      <c r="D72" s="13" t="s">
        <v>479</v>
      </c>
      <c r="E72" s="13" t="s">
        <v>512</v>
      </c>
      <c r="F72" s="13">
        <v>78</v>
      </c>
      <c r="G72" s="13" t="s">
        <v>513</v>
      </c>
      <c r="H72" s="14" t="s">
        <v>513</v>
      </c>
      <c r="I72" s="13" t="s">
        <v>514</v>
      </c>
      <c r="J72" s="15" t="s">
        <v>515</v>
      </c>
      <c r="K72" s="13" t="s">
        <v>31</v>
      </c>
      <c r="L72" s="13" t="s">
        <v>484</v>
      </c>
      <c r="M72" s="13">
        <v>2</v>
      </c>
      <c r="N72" s="13" t="s">
        <v>100</v>
      </c>
      <c r="O72" s="13" t="s">
        <v>485</v>
      </c>
      <c r="P72" s="13" t="s">
        <v>516</v>
      </c>
      <c r="Q72" s="13" t="s">
        <v>487</v>
      </c>
      <c r="R72" s="13" t="s">
        <v>487</v>
      </c>
      <c r="S72" s="13" t="s">
        <v>37</v>
      </c>
      <c r="T72" s="16">
        <v>2394000</v>
      </c>
      <c r="U72" s="17">
        <f>VLOOKUP($E72,[1]Sheet1!$D$4:$V$95,13,0)</f>
        <v>12</v>
      </c>
      <c r="V72" s="18">
        <f t="shared" si="1"/>
        <v>28728000</v>
      </c>
      <c r="W72" s="17">
        <f>VLOOKUP($A72,'[2]4.TC'!$A:$BG,'[2]4.TC'!AV$1,0)</f>
        <v>1</v>
      </c>
    </row>
    <row r="73" spans="1:23" s="22" customFormat="1" ht="22.5" hidden="1" customHeight="1" x14ac:dyDescent="0.25">
      <c r="B73" s="23" t="s">
        <v>517</v>
      </c>
      <c r="C73" s="24"/>
      <c r="D73" s="24"/>
      <c r="E73" s="24"/>
      <c r="F73" s="25"/>
      <c r="G73" s="24"/>
      <c r="H73" s="24"/>
      <c r="I73" s="25"/>
      <c r="J73" s="26"/>
      <c r="K73" s="25"/>
      <c r="L73" s="25"/>
      <c r="M73" s="25"/>
      <c r="N73" s="25"/>
      <c r="O73" s="25"/>
      <c r="P73" s="25"/>
      <c r="Q73" s="25"/>
      <c r="R73" s="25"/>
      <c r="S73" s="25"/>
      <c r="T73" s="43" t="s">
        <v>518</v>
      </c>
      <c r="U73" s="44"/>
      <c r="V73" s="27">
        <f>SUM(V4:V72)</f>
        <v>604995200</v>
      </c>
    </row>
  </sheetData>
  <autoFilter ref="A3:W73">
    <filterColumn colId="17">
      <filters>
        <filter val="Công ty cổ phần Dược Sơn Lâm"/>
      </filters>
    </filterColumn>
  </autoFilter>
  <mergeCells count="3">
    <mergeCell ref="B1:W1"/>
    <mergeCell ref="X1:AR1"/>
    <mergeCell ref="T73:U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7"/>
  <sheetViews>
    <sheetView topLeftCell="E13" workbookViewId="0">
      <selection activeCell="P4" sqref="P4"/>
    </sheetView>
  </sheetViews>
  <sheetFormatPr defaultRowHeight="15" x14ac:dyDescent="0.25"/>
  <cols>
    <col min="21" max="21" width="13.42578125" customWidth="1"/>
  </cols>
  <sheetData>
    <row r="1" spans="1:16382" ht="63.75" x14ac:dyDescent="0.25">
      <c r="A1" s="6" t="s">
        <v>2</v>
      </c>
      <c r="B1" s="7" t="s">
        <v>3</v>
      </c>
      <c r="C1" s="7" t="s">
        <v>4</v>
      </c>
      <c r="D1" s="7" t="s">
        <v>5</v>
      </c>
      <c r="E1" s="7" t="s">
        <v>6</v>
      </c>
      <c r="F1" s="7" t="s">
        <v>7</v>
      </c>
      <c r="G1" s="8" t="s">
        <v>8</v>
      </c>
      <c r="H1" s="7" t="s">
        <v>9</v>
      </c>
      <c r="I1" s="7" t="s">
        <v>10</v>
      </c>
      <c r="J1" s="7" t="s">
        <v>11</v>
      </c>
      <c r="K1" s="7" t="s">
        <v>12</v>
      </c>
      <c r="L1" s="7" t="s">
        <v>13</v>
      </c>
      <c r="M1" s="7" t="s">
        <v>14</v>
      </c>
      <c r="N1" s="7" t="s">
        <v>15</v>
      </c>
      <c r="O1" s="7" t="s">
        <v>16</v>
      </c>
      <c r="P1" s="7" t="s">
        <v>17</v>
      </c>
      <c r="Q1" s="7" t="s">
        <v>18</v>
      </c>
      <c r="R1" s="7" t="s">
        <v>19</v>
      </c>
      <c r="S1" s="9" t="s">
        <v>20</v>
      </c>
      <c r="T1" s="6" t="s">
        <v>21</v>
      </c>
      <c r="U1" s="10" t="s">
        <v>22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</row>
    <row r="2" spans="1:16382" ht="102" x14ac:dyDescent="0.25">
      <c r="A2" s="13">
        <v>1</v>
      </c>
      <c r="B2" s="13" t="s">
        <v>25</v>
      </c>
      <c r="C2" s="13" t="s">
        <v>26</v>
      </c>
      <c r="D2" s="13" t="s">
        <v>27</v>
      </c>
      <c r="E2" s="13">
        <v>5</v>
      </c>
      <c r="F2" s="13" t="s">
        <v>28</v>
      </c>
      <c r="G2" s="14" t="s">
        <v>28</v>
      </c>
      <c r="H2" s="13" t="s">
        <v>29</v>
      </c>
      <c r="I2" s="15" t="s">
        <v>30</v>
      </c>
      <c r="J2" s="13" t="s">
        <v>31</v>
      </c>
      <c r="K2" s="13" t="s">
        <v>32</v>
      </c>
      <c r="L2" s="13">
        <v>2</v>
      </c>
      <c r="M2" s="13" t="s">
        <v>33</v>
      </c>
      <c r="N2" s="13" t="s">
        <v>34</v>
      </c>
      <c r="O2" s="13" t="s">
        <v>35</v>
      </c>
      <c r="P2" s="13" t="s">
        <v>36</v>
      </c>
      <c r="Q2" s="13" t="s">
        <v>36</v>
      </c>
      <c r="R2" s="13" t="s">
        <v>37</v>
      </c>
      <c r="S2" s="16">
        <v>396900</v>
      </c>
      <c r="T2" s="17">
        <v>40</v>
      </c>
      <c r="U2" s="18">
        <v>15876000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  <c r="XEU2" s="19"/>
      <c r="XEV2" s="19"/>
      <c r="XEW2" s="19"/>
      <c r="XEX2" s="19"/>
      <c r="XEY2" s="19"/>
      <c r="XEZ2" s="19"/>
      <c r="XFA2" s="19"/>
      <c r="XFB2" s="19"/>
    </row>
    <row r="3" spans="1:16382" ht="89.25" x14ac:dyDescent="0.25">
      <c r="A3" s="13">
        <v>2</v>
      </c>
      <c r="B3" s="13" t="s">
        <v>25</v>
      </c>
      <c r="C3" s="13" t="s">
        <v>26</v>
      </c>
      <c r="D3" s="13" t="s">
        <v>39</v>
      </c>
      <c r="E3" s="13">
        <v>6</v>
      </c>
      <c r="F3" s="13" t="s">
        <v>40</v>
      </c>
      <c r="G3" s="14" t="s">
        <v>41</v>
      </c>
      <c r="H3" s="13" t="s">
        <v>42</v>
      </c>
      <c r="I3" s="15" t="s">
        <v>43</v>
      </c>
      <c r="J3" s="13" t="s">
        <v>44</v>
      </c>
      <c r="K3" s="13" t="s">
        <v>32</v>
      </c>
      <c r="L3" s="13">
        <v>2</v>
      </c>
      <c r="M3" s="13" t="s">
        <v>33</v>
      </c>
      <c r="N3" s="13" t="s">
        <v>34</v>
      </c>
      <c r="O3" s="13" t="s">
        <v>45</v>
      </c>
      <c r="P3" s="13" t="s">
        <v>36</v>
      </c>
      <c r="Q3" s="13" t="s">
        <v>36</v>
      </c>
      <c r="R3" s="13" t="s">
        <v>37</v>
      </c>
      <c r="S3" s="16">
        <v>520800</v>
      </c>
      <c r="T3" s="17">
        <v>30</v>
      </c>
      <c r="U3" s="18">
        <v>15624000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  <c r="XEX3" s="19"/>
      <c r="XEY3" s="19"/>
      <c r="XEZ3" s="19"/>
      <c r="XFA3" s="19"/>
      <c r="XFB3" s="19"/>
    </row>
    <row r="4" spans="1:16382" ht="89.25" x14ac:dyDescent="0.25">
      <c r="A4" s="13">
        <v>3</v>
      </c>
      <c r="B4" s="13" t="s">
        <v>25</v>
      </c>
      <c r="C4" s="13" t="s">
        <v>26</v>
      </c>
      <c r="D4" s="13" t="s">
        <v>47</v>
      </c>
      <c r="E4" s="13">
        <v>22</v>
      </c>
      <c r="F4" s="13" t="s">
        <v>48</v>
      </c>
      <c r="G4" s="14" t="s">
        <v>48</v>
      </c>
      <c r="H4" s="13" t="s">
        <v>49</v>
      </c>
      <c r="I4" s="15" t="s">
        <v>50</v>
      </c>
      <c r="J4" s="13" t="s">
        <v>31</v>
      </c>
      <c r="K4" s="13" t="s">
        <v>32</v>
      </c>
      <c r="L4" s="13">
        <v>2</v>
      </c>
      <c r="M4" s="13" t="s">
        <v>33</v>
      </c>
      <c r="N4" s="13" t="s">
        <v>34</v>
      </c>
      <c r="O4" s="13" t="s">
        <v>51</v>
      </c>
      <c r="P4" s="13" t="s">
        <v>36</v>
      </c>
      <c r="Q4" s="13" t="s">
        <v>36</v>
      </c>
      <c r="R4" s="13" t="s">
        <v>37</v>
      </c>
      <c r="S4" s="16">
        <v>401100</v>
      </c>
      <c r="T4" s="17">
        <v>10</v>
      </c>
      <c r="U4" s="18">
        <v>4011000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pans="1:16382" ht="89.25" x14ac:dyDescent="0.25">
      <c r="A5" s="13">
        <v>4</v>
      </c>
      <c r="B5" s="13" t="s">
        <v>25</v>
      </c>
      <c r="C5" s="13" t="s">
        <v>26</v>
      </c>
      <c r="D5" s="13" t="s">
        <v>53</v>
      </c>
      <c r="E5" s="13">
        <v>23</v>
      </c>
      <c r="F5" s="13" t="s">
        <v>54</v>
      </c>
      <c r="G5" s="14" t="s">
        <v>54</v>
      </c>
      <c r="H5" s="13" t="s">
        <v>55</v>
      </c>
      <c r="I5" s="15" t="s">
        <v>56</v>
      </c>
      <c r="J5" s="13" t="s">
        <v>31</v>
      </c>
      <c r="K5" s="13" t="s">
        <v>32</v>
      </c>
      <c r="L5" s="13">
        <v>2</v>
      </c>
      <c r="M5" s="13" t="s">
        <v>33</v>
      </c>
      <c r="N5" s="13" t="s">
        <v>34</v>
      </c>
      <c r="O5" s="13" t="s">
        <v>57</v>
      </c>
      <c r="P5" s="13" t="s">
        <v>36</v>
      </c>
      <c r="Q5" s="13" t="s">
        <v>36</v>
      </c>
      <c r="R5" s="13" t="s">
        <v>37</v>
      </c>
      <c r="S5" s="16">
        <v>867300</v>
      </c>
      <c r="T5" s="17">
        <v>40</v>
      </c>
      <c r="U5" s="18">
        <v>34692000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pans="1:16382" ht="89.25" x14ac:dyDescent="0.25">
      <c r="A6" s="13">
        <v>5</v>
      </c>
      <c r="B6" s="13" t="s">
        <v>25</v>
      </c>
      <c r="C6" s="13" t="s">
        <v>26</v>
      </c>
      <c r="D6" s="13" t="s">
        <v>59</v>
      </c>
      <c r="E6" s="13">
        <v>30</v>
      </c>
      <c r="F6" s="13" t="s">
        <v>60</v>
      </c>
      <c r="G6" s="14" t="s">
        <v>61</v>
      </c>
      <c r="H6" s="13" t="s">
        <v>62</v>
      </c>
      <c r="I6" s="15" t="s">
        <v>63</v>
      </c>
      <c r="J6" s="13" t="s">
        <v>31</v>
      </c>
      <c r="K6" s="13" t="s">
        <v>32</v>
      </c>
      <c r="L6" s="13">
        <v>2</v>
      </c>
      <c r="M6" s="13" t="s">
        <v>33</v>
      </c>
      <c r="N6" s="13" t="s">
        <v>34</v>
      </c>
      <c r="O6" s="13" t="s">
        <v>64</v>
      </c>
      <c r="P6" s="13" t="s">
        <v>36</v>
      </c>
      <c r="Q6" s="13" t="s">
        <v>36</v>
      </c>
      <c r="R6" s="13" t="s">
        <v>37</v>
      </c>
      <c r="S6" s="16">
        <v>872550</v>
      </c>
      <c r="T6" s="17">
        <v>60</v>
      </c>
      <c r="U6" s="18">
        <v>52353000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pans="1:16382" ht="102" x14ac:dyDescent="0.25">
      <c r="A7" s="13">
        <v>6</v>
      </c>
      <c r="B7" s="13" t="s">
        <v>25</v>
      </c>
      <c r="C7" s="13" t="s">
        <v>26</v>
      </c>
      <c r="D7" s="13" t="s">
        <v>66</v>
      </c>
      <c r="E7" s="13">
        <v>51</v>
      </c>
      <c r="F7" s="13" t="s">
        <v>67</v>
      </c>
      <c r="G7" s="14" t="s">
        <v>67</v>
      </c>
      <c r="H7" s="13" t="s">
        <v>68</v>
      </c>
      <c r="I7" s="15" t="s">
        <v>69</v>
      </c>
      <c r="J7" s="13" t="s">
        <v>31</v>
      </c>
      <c r="K7" s="13" t="s">
        <v>32</v>
      </c>
      <c r="L7" s="13">
        <v>2</v>
      </c>
      <c r="M7" s="13" t="s">
        <v>33</v>
      </c>
      <c r="N7" s="13" t="s">
        <v>70</v>
      </c>
      <c r="O7" s="13" t="s">
        <v>71</v>
      </c>
      <c r="P7" s="13" t="s">
        <v>36</v>
      </c>
      <c r="Q7" s="13" t="s">
        <v>36</v>
      </c>
      <c r="R7" s="13" t="s">
        <v>37</v>
      </c>
      <c r="S7" s="16">
        <v>231000</v>
      </c>
      <c r="T7" s="17">
        <v>20</v>
      </c>
      <c r="U7" s="18">
        <v>4620000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pans="1:16382" ht="89.25" x14ac:dyDescent="0.25">
      <c r="A8" s="13">
        <v>7</v>
      </c>
      <c r="B8" s="13" t="s">
        <v>25</v>
      </c>
      <c r="C8" s="13" t="s">
        <v>26</v>
      </c>
      <c r="D8" s="13" t="s">
        <v>73</v>
      </c>
      <c r="E8" s="13">
        <v>56</v>
      </c>
      <c r="F8" s="13" t="s">
        <v>74</v>
      </c>
      <c r="G8" s="14" t="s">
        <v>74</v>
      </c>
      <c r="H8" s="13" t="s">
        <v>75</v>
      </c>
      <c r="I8" s="15" t="s">
        <v>76</v>
      </c>
      <c r="J8" s="13" t="s">
        <v>31</v>
      </c>
      <c r="K8" s="13" t="s">
        <v>32</v>
      </c>
      <c r="L8" s="13">
        <v>2</v>
      </c>
      <c r="M8" s="13" t="s">
        <v>33</v>
      </c>
      <c r="N8" s="13" t="s">
        <v>34</v>
      </c>
      <c r="O8" s="13" t="s">
        <v>77</v>
      </c>
      <c r="P8" s="13" t="s">
        <v>36</v>
      </c>
      <c r="Q8" s="13" t="s">
        <v>36</v>
      </c>
      <c r="R8" s="13" t="s">
        <v>37</v>
      </c>
      <c r="S8" s="16">
        <v>540750</v>
      </c>
      <c r="T8" s="17">
        <v>12</v>
      </c>
      <c r="U8" s="18">
        <v>6489000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pans="1:16382" ht="89.25" x14ac:dyDescent="0.25">
      <c r="A9" s="13">
        <v>8</v>
      </c>
      <c r="B9" s="13" t="s">
        <v>25</v>
      </c>
      <c r="C9" s="13" t="s">
        <v>26</v>
      </c>
      <c r="D9" s="13" t="s">
        <v>79</v>
      </c>
      <c r="E9" s="13">
        <v>89</v>
      </c>
      <c r="F9" s="13" t="s">
        <v>80</v>
      </c>
      <c r="G9" s="14" t="s">
        <v>80</v>
      </c>
      <c r="H9" s="13" t="s">
        <v>81</v>
      </c>
      <c r="I9" s="15" t="s">
        <v>82</v>
      </c>
      <c r="J9" s="13" t="s">
        <v>31</v>
      </c>
      <c r="K9" s="13" t="s">
        <v>32</v>
      </c>
      <c r="L9" s="13">
        <v>2</v>
      </c>
      <c r="M9" s="13" t="s">
        <v>33</v>
      </c>
      <c r="N9" s="13" t="s">
        <v>34</v>
      </c>
      <c r="O9" s="13" t="s">
        <v>83</v>
      </c>
      <c r="P9" s="13" t="s">
        <v>36</v>
      </c>
      <c r="Q9" s="13" t="s">
        <v>36</v>
      </c>
      <c r="R9" s="13" t="s">
        <v>37</v>
      </c>
      <c r="S9" s="16">
        <v>1680000</v>
      </c>
      <c r="T9" s="17">
        <v>12</v>
      </c>
      <c r="U9" s="18">
        <v>20160000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spans="1:16382" ht="114.75" x14ac:dyDescent="0.25">
      <c r="A10" s="13">
        <v>9</v>
      </c>
      <c r="B10" s="13" t="s">
        <v>25</v>
      </c>
      <c r="C10" s="13" t="s">
        <v>26</v>
      </c>
      <c r="D10" s="13" t="s">
        <v>85</v>
      </c>
      <c r="E10" s="13">
        <v>91</v>
      </c>
      <c r="F10" s="13" t="s">
        <v>86</v>
      </c>
      <c r="G10" s="14" t="s">
        <v>86</v>
      </c>
      <c r="H10" s="13" t="s">
        <v>87</v>
      </c>
      <c r="I10" s="15" t="s">
        <v>88</v>
      </c>
      <c r="J10" s="13" t="s">
        <v>31</v>
      </c>
      <c r="K10" s="13" t="s">
        <v>32</v>
      </c>
      <c r="L10" s="13">
        <v>2</v>
      </c>
      <c r="M10" s="13" t="s">
        <v>33</v>
      </c>
      <c r="N10" s="13" t="s">
        <v>34</v>
      </c>
      <c r="O10" s="13" t="s">
        <v>89</v>
      </c>
      <c r="P10" s="13" t="s">
        <v>36</v>
      </c>
      <c r="Q10" s="13" t="s">
        <v>36</v>
      </c>
      <c r="R10" s="13" t="s">
        <v>37</v>
      </c>
      <c r="S10" s="16">
        <v>661500</v>
      </c>
      <c r="T10" s="17">
        <v>24</v>
      </c>
      <c r="U10" s="18">
        <v>15876000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</row>
    <row r="11" spans="1:16382" x14ac:dyDescent="0.25">
      <c r="U11" s="33">
        <f>SUM(U2:U10)</f>
        <v>169701000</v>
      </c>
    </row>
    <row r="13" spans="1:16382" ht="63.75" x14ac:dyDescent="0.25">
      <c r="A13" s="6" t="s">
        <v>2</v>
      </c>
      <c r="B13" s="7" t="s">
        <v>3</v>
      </c>
      <c r="C13" s="7" t="s">
        <v>4</v>
      </c>
      <c r="D13" s="7" t="s">
        <v>5</v>
      </c>
      <c r="E13" s="7" t="s">
        <v>6</v>
      </c>
      <c r="F13" s="7" t="s">
        <v>7</v>
      </c>
      <c r="G13" s="8" t="s">
        <v>8</v>
      </c>
      <c r="H13" s="7" t="s">
        <v>9</v>
      </c>
      <c r="I13" s="7" t="s">
        <v>10</v>
      </c>
      <c r="J13" s="7" t="s">
        <v>11</v>
      </c>
      <c r="K13" s="7" t="s">
        <v>12</v>
      </c>
      <c r="L13" s="7" t="s">
        <v>13</v>
      </c>
      <c r="M13" s="7" t="s">
        <v>14</v>
      </c>
      <c r="N13" s="7" t="s">
        <v>15</v>
      </c>
      <c r="O13" s="7" t="s">
        <v>16</v>
      </c>
      <c r="P13" s="7" t="s">
        <v>17</v>
      </c>
      <c r="Q13" s="7" t="s">
        <v>18</v>
      </c>
      <c r="R13" s="7" t="s">
        <v>19</v>
      </c>
      <c r="S13" s="9" t="s">
        <v>20</v>
      </c>
      <c r="T13" s="6" t="s">
        <v>21</v>
      </c>
      <c r="U13" s="10" t="s">
        <v>22</v>
      </c>
    </row>
    <row r="14" spans="1:16382" ht="63.75" x14ac:dyDescent="0.25">
      <c r="A14" s="13">
        <v>10</v>
      </c>
      <c r="B14" s="13" t="s">
        <v>91</v>
      </c>
      <c r="C14" s="13" t="s">
        <v>92</v>
      </c>
      <c r="D14" s="13" t="s">
        <v>93</v>
      </c>
      <c r="E14" s="13">
        <v>4</v>
      </c>
      <c r="F14" s="13" t="s">
        <v>94</v>
      </c>
      <c r="G14" s="14" t="s">
        <v>95</v>
      </c>
      <c r="H14" s="13" t="s">
        <v>96</v>
      </c>
      <c r="I14" s="15" t="s">
        <v>97</v>
      </c>
      <c r="J14" s="13" t="s">
        <v>98</v>
      </c>
      <c r="K14" s="13" t="s">
        <v>99</v>
      </c>
      <c r="L14" s="13">
        <v>2</v>
      </c>
      <c r="M14" s="13" t="s">
        <v>100</v>
      </c>
      <c r="N14" s="13" t="s">
        <v>34</v>
      </c>
      <c r="O14" s="13" t="s">
        <v>101</v>
      </c>
      <c r="P14" s="13" t="s">
        <v>102</v>
      </c>
      <c r="Q14" s="13" t="s">
        <v>102</v>
      </c>
      <c r="R14" s="13" t="s">
        <v>37</v>
      </c>
      <c r="S14" s="16">
        <v>224700</v>
      </c>
      <c r="T14" s="17">
        <v>60</v>
      </c>
      <c r="U14" s="18">
        <v>13482000</v>
      </c>
    </row>
    <row r="15" spans="1:16382" ht="89.25" x14ac:dyDescent="0.25">
      <c r="A15" s="13">
        <v>11</v>
      </c>
      <c r="B15" s="13" t="s">
        <v>91</v>
      </c>
      <c r="C15" s="13" t="s">
        <v>92</v>
      </c>
      <c r="D15" s="13" t="s">
        <v>104</v>
      </c>
      <c r="E15" s="13">
        <v>9</v>
      </c>
      <c r="F15" s="13" t="s">
        <v>105</v>
      </c>
      <c r="G15" s="14" t="s">
        <v>105</v>
      </c>
      <c r="H15" s="13" t="s">
        <v>106</v>
      </c>
      <c r="I15" s="15" t="s">
        <v>107</v>
      </c>
      <c r="J15" s="13" t="s">
        <v>98</v>
      </c>
      <c r="K15" s="13" t="s">
        <v>99</v>
      </c>
      <c r="L15" s="13">
        <v>2</v>
      </c>
      <c r="M15" s="13" t="s">
        <v>100</v>
      </c>
      <c r="N15" s="13" t="s">
        <v>34</v>
      </c>
      <c r="O15" s="13" t="s">
        <v>108</v>
      </c>
      <c r="P15" s="13" t="s">
        <v>102</v>
      </c>
      <c r="Q15" s="13" t="s">
        <v>102</v>
      </c>
      <c r="R15" s="13" t="s">
        <v>37</v>
      </c>
      <c r="S15" s="16">
        <v>224700</v>
      </c>
      <c r="T15" s="17">
        <v>42</v>
      </c>
      <c r="U15" s="18">
        <v>9437400</v>
      </c>
    </row>
    <row r="16" spans="1:16382" ht="63.75" x14ac:dyDescent="0.25">
      <c r="A16" s="13">
        <v>12</v>
      </c>
      <c r="B16" s="13" t="s">
        <v>91</v>
      </c>
      <c r="C16" s="13" t="s">
        <v>92</v>
      </c>
      <c r="D16" s="13" t="s">
        <v>110</v>
      </c>
      <c r="E16" s="13">
        <v>14</v>
      </c>
      <c r="F16" s="13" t="s">
        <v>111</v>
      </c>
      <c r="G16" s="14" t="s">
        <v>111</v>
      </c>
      <c r="H16" s="13" t="s">
        <v>112</v>
      </c>
      <c r="I16" s="15" t="s">
        <v>113</v>
      </c>
      <c r="J16" s="13" t="s">
        <v>114</v>
      </c>
      <c r="K16" s="13" t="s">
        <v>99</v>
      </c>
      <c r="L16" s="13">
        <v>2</v>
      </c>
      <c r="M16" s="13" t="s">
        <v>100</v>
      </c>
      <c r="N16" s="13" t="s">
        <v>34</v>
      </c>
      <c r="O16" s="13" t="s">
        <v>115</v>
      </c>
      <c r="P16" s="13" t="s">
        <v>102</v>
      </c>
      <c r="Q16" s="13" t="s">
        <v>102</v>
      </c>
      <c r="R16" s="13" t="s">
        <v>37</v>
      </c>
      <c r="S16" s="16">
        <v>277200</v>
      </c>
      <c r="T16" s="17">
        <v>10</v>
      </c>
      <c r="U16" s="18">
        <v>2772000</v>
      </c>
    </row>
    <row r="17" spans="1:21" ht="76.5" x14ac:dyDescent="0.25">
      <c r="A17" s="13">
        <v>13</v>
      </c>
      <c r="B17" s="13" t="s">
        <v>91</v>
      </c>
      <c r="C17" s="13" t="s">
        <v>92</v>
      </c>
      <c r="D17" s="13" t="s">
        <v>117</v>
      </c>
      <c r="E17" s="13">
        <v>19</v>
      </c>
      <c r="F17" s="13" t="s">
        <v>118</v>
      </c>
      <c r="G17" s="14" t="s">
        <v>118</v>
      </c>
      <c r="H17" s="13" t="s">
        <v>119</v>
      </c>
      <c r="I17" s="15" t="s">
        <v>120</v>
      </c>
      <c r="J17" s="13" t="s">
        <v>98</v>
      </c>
      <c r="K17" s="13" t="s">
        <v>99</v>
      </c>
      <c r="L17" s="13">
        <v>2</v>
      </c>
      <c r="M17" s="13" t="s">
        <v>100</v>
      </c>
      <c r="N17" s="13" t="s">
        <v>70</v>
      </c>
      <c r="O17" s="13" t="s">
        <v>121</v>
      </c>
      <c r="P17" s="13" t="s">
        <v>102</v>
      </c>
      <c r="Q17" s="13" t="s">
        <v>102</v>
      </c>
      <c r="R17" s="13" t="s">
        <v>37</v>
      </c>
      <c r="S17" s="16">
        <v>144900</v>
      </c>
      <c r="T17" s="17">
        <v>40</v>
      </c>
      <c r="U17" s="18">
        <v>5796000</v>
      </c>
    </row>
    <row r="18" spans="1:21" ht="102" x14ac:dyDescent="0.25">
      <c r="A18" s="13">
        <v>14</v>
      </c>
      <c r="B18" s="13" t="s">
        <v>91</v>
      </c>
      <c r="C18" s="13" t="s">
        <v>92</v>
      </c>
      <c r="D18" s="13" t="s">
        <v>123</v>
      </c>
      <c r="E18" s="13">
        <v>26</v>
      </c>
      <c r="F18" s="13" t="s">
        <v>124</v>
      </c>
      <c r="G18" s="14" t="s">
        <v>124</v>
      </c>
      <c r="H18" s="13" t="s">
        <v>125</v>
      </c>
      <c r="I18" s="15" t="s">
        <v>126</v>
      </c>
      <c r="J18" s="13" t="s">
        <v>114</v>
      </c>
      <c r="K18" s="13" t="s">
        <v>99</v>
      </c>
      <c r="L18" s="13">
        <v>2</v>
      </c>
      <c r="M18" s="13" t="s">
        <v>100</v>
      </c>
      <c r="N18" s="13" t="s">
        <v>70</v>
      </c>
      <c r="O18" s="13" t="s">
        <v>127</v>
      </c>
      <c r="P18" s="13" t="s">
        <v>102</v>
      </c>
      <c r="Q18" s="13" t="s">
        <v>102</v>
      </c>
      <c r="R18" s="13" t="s">
        <v>37</v>
      </c>
      <c r="S18" s="16">
        <v>66150</v>
      </c>
      <c r="T18" s="17">
        <v>40</v>
      </c>
      <c r="U18" s="18">
        <v>2646000</v>
      </c>
    </row>
    <row r="19" spans="1:21" ht="63.75" x14ac:dyDescent="0.25">
      <c r="A19" s="13">
        <v>15</v>
      </c>
      <c r="B19" s="13" t="s">
        <v>91</v>
      </c>
      <c r="C19" s="13" t="s">
        <v>92</v>
      </c>
      <c r="D19" s="13" t="s">
        <v>129</v>
      </c>
      <c r="E19" s="13">
        <v>29</v>
      </c>
      <c r="F19" s="13" t="s">
        <v>130</v>
      </c>
      <c r="G19" s="14" t="s">
        <v>130</v>
      </c>
      <c r="H19" s="13" t="s">
        <v>131</v>
      </c>
      <c r="I19" s="15" t="s">
        <v>132</v>
      </c>
      <c r="J19" s="13" t="s">
        <v>98</v>
      </c>
      <c r="K19" s="13" t="s">
        <v>99</v>
      </c>
      <c r="L19" s="13">
        <v>2</v>
      </c>
      <c r="M19" s="13" t="s">
        <v>100</v>
      </c>
      <c r="N19" s="13" t="s">
        <v>34</v>
      </c>
      <c r="O19" s="13" t="s">
        <v>133</v>
      </c>
      <c r="P19" s="13" t="s">
        <v>102</v>
      </c>
      <c r="Q19" s="13" t="s">
        <v>102</v>
      </c>
      <c r="R19" s="13" t="s">
        <v>37</v>
      </c>
      <c r="S19" s="16">
        <v>235200</v>
      </c>
      <c r="T19" s="17">
        <v>10</v>
      </c>
      <c r="U19" s="18">
        <v>2352000</v>
      </c>
    </row>
    <row r="20" spans="1:21" ht="76.5" x14ac:dyDescent="0.25">
      <c r="A20" s="13">
        <v>16</v>
      </c>
      <c r="B20" s="13" t="s">
        <v>91</v>
      </c>
      <c r="C20" s="13" t="s">
        <v>92</v>
      </c>
      <c r="D20" s="13" t="s">
        <v>135</v>
      </c>
      <c r="E20" s="13">
        <v>42</v>
      </c>
      <c r="F20" s="13" t="s">
        <v>136</v>
      </c>
      <c r="G20" s="14" t="s">
        <v>137</v>
      </c>
      <c r="H20" s="13" t="s">
        <v>138</v>
      </c>
      <c r="I20" s="15" t="s">
        <v>139</v>
      </c>
      <c r="J20" s="13" t="s">
        <v>114</v>
      </c>
      <c r="K20" s="13" t="s">
        <v>99</v>
      </c>
      <c r="L20" s="13">
        <v>2</v>
      </c>
      <c r="M20" s="13" t="s">
        <v>100</v>
      </c>
      <c r="N20" s="13" t="s">
        <v>70</v>
      </c>
      <c r="O20" s="13" t="s">
        <v>140</v>
      </c>
      <c r="P20" s="13" t="s">
        <v>102</v>
      </c>
      <c r="Q20" s="13" t="s">
        <v>102</v>
      </c>
      <c r="R20" s="13" t="s">
        <v>37</v>
      </c>
      <c r="S20" s="16">
        <v>179550</v>
      </c>
      <c r="T20" s="17">
        <v>10</v>
      </c>
      <c r="U20" s="18">
        <v>1795500</v>
      </c>
    </row>
    <row r="21" spans="1:21" ht="76.5" x14ac:dyDescent="0.25">
      <c r="A21" s="13">
        <v>17</v>
      </c>
      <c r="B21" s="13" t="s">
        <v>91</v>
      </c>
      <c r="C21" s="13" t="s">
        <v>92</v>
      </c>
      <c r="D21" s="13" t="s">
        <v>142</v>
      </c>
      <c r="E21" s="13">
        <v>64</v>
      </c>
      <c r="F21" s="13" t="s">
        <v>143</v>
      </c>
      <c r="G21" s="14" t="s">
        <v>143</v>
      </c>
      <c r="H21" s="13" t="s">
        <v>144</v>
      </c>
      <c r="I21" s="15" t="s">
        <v>145</v>
      </c>
      <c r="J21" s="13" t="s">
        <v>98</v>
      </c>
      <c r="K21" s="13" t="s">
        <v>99</v>
      </c>
      <c r="L21" s="13">
        <v>2</v>
      </c>
      <c r="M21" s="13" t="s">
        <v>100</v>
      </c>
      <c r="N21" s="13" t="s">
        <v>34</v>
      </c>
      <c r="O21" s="13" t="s">
        <v>146</v>
      </c>
      <c r="P21" s="13" t="s">
        <v>102</v>
      </c>
      <c r="Q21" s="13" t="s">
        <v>102</v>
      </c>
      <c r="R21" s="13" t="s">
        <v>37</v>
      </c>
      <c r="S21" s="16">
        <v>950250</v>
      </c>
      <c r="T21" s="17">
        <v>20</v>
      </c>
      <c r="U21" s="18">
        <v>19005000</v>
      </c>
    </row>
    <row r="22" spans="1:21" ht="63.75" x14ac:dyDescent="0.25">
      <c r="A22" s="13">
        <v>18</v>
      </c>
      <c r="B22" s="13" t="s">
        <v>91</v>
      </c>
      <c r="C22" s="13" t="s">
        <v>92</v>
      </c>
      <c r="D22" s="13" t="s">
        <v>148</v>
      </c>
      <c r="E22" s="13">
        <v>69</v>
      </c>
      <c r="F22" s="13" t="s">
        <v>149</v>
      </c>
      <c r="G22" s="14" t="s">
        <v>149</v>
      </c>
      <c r="H22" s="13" t="s">
        <v>150</v>
      </c>
      <c r="I22" s="15" t="s">
        <v>151</v>
      </c>
      <c r="J22" s="13" t="s">
        <v>98</v>
      </c>
      <c r="K22" s="13" t="s">
        <v>99</v>
      </c>
      <c r="L22" s="13">
        <v>2</v>
      </c>
      <c r="M22" s="13" t="s">
        <v>100</v>
      </c>
      <c r="N22" s="13" t="s">
        <v>34</v>
      </c>
      <c r="O22" s="13" t="s">
        <v>152</v>
      </c>
      <c r="P22" s="13" t="s">
        <v>102</v>
      </c>
      <c r="Q22" s="13" t="s">
        <v>102</v>
      </c>
      <c r="R22" s="13" t="s">
        <v>37</v>
      </c>
      <c r="S22" s="16">
        <v>525000</v>
      </c>
      <c r="T22" s="17">
        <v>10</v>
      </c>
      <c r="U22" s="18">
        <v>5250000</v>
      </c>
    </row>
    <row r="23" spans="1:21" ht="63.75" x14ac:dyDescent="0.25">
      <c r="A23" s="13">
        <v>19</v>
      </c>
      <c r="B23" s="13" t="s">
        <v>91</v>
      </c>
      <c r="C23" s="13" t="s">
        <v>92</v>
      </c>
      <c r="D23" s="13" t="s">
        <v>154</v>
      </c>
      <c r="E23" s="13">
        <v>71</v>
      </c>
      <c r="F23" s="13" t="s">
        <v>155</v>
      </c>
      <c r="G23" s="14" t="s">
        <v>155</v>
      </c>
      <c r="H23" s="13" t="s">
        <v>156</v>
      </c>
      <c r="I23" s="15" t="s">
        <v>157</v>
      </c>
      <c r="J23" s="13" t="s">
        <v>98</v>
      </c>
      <c r="K23" s="13" t="s">
        <v>99</v>
      </c>
      <c r="L23" s="13">
        <v>2</v>
      </c>
      <c r="M23" s="13" t="s">
        <v>100</v>
      </c>
      <c r="N23" s="13" t="s">
        <v>34</v>
      </c>
      <c r="O23" s="13" t="s">
        <v>158</v>
      </c>
      <c r="P23" s="13" t="s">
        <v>102</v>
      </c>
      <c r="Q23" s="13" t="s">
        <v>102</v>
      </c>
      <c r="R23" s="13" t="s">
        <v>37</v>
      </c>
      <c r="S23" s="16">
        <v>249900</v>
      </c>
      <c r="T23" s="17">
        <v>24</v>
      </c>
      <c r="U23" s="18">
        <v>5997600</v>
      </c>
    </row>
    <row r="24" spans="1:21" ht="76.5" x14ac:dyDescent="0.25">
      <c r="A24" s="13">
        <v>20</v>
      </c>
      <c r="B24" s="13" t="s">
        <v>91</v>
      </c>
      <c r="C24" s="13" t="s">
        <v>92</v>
      </c>
      <c r="D24" s="13" t="s">
        <v>160</v>
      </c>
      <c r="E24" s="13">
        <v>83</v>
      </c>
      <c r="F24" s="13" t="s">
        <v>161</v>
      </c>
      <c r="G24" s="14" t="s">
        <v>161</v>
      </c>
      <c r="H24" s="13" t="s">
        <v>162</v>
      </c>
      <c r="I24" s="15" t="s">
        <v>163</v>
      </c>
      <c r="J24" s="13" t="s">
        <v>98</v>
      </c>
      <c r="K24" s="13" t="s">
        <v>99</v>
      </c>
      <c r="L24" s="13">
        <v>2</v>
      </c>
      <c r="M24" s="13" t="s">
        <v>100</v>
      </c>
      <c r="N24" s="13" t="s">
        <v>70</v>
      </c>
      <c r="O24" s="13" t="s">
        <v>164</v>
      </c>
      <c r="P24" s="13" t="s">
        <v>102</v>
      </c>
      <c r="Q24" s="13" t="s">
        <v>102</v>
      </c>
      <c r="R24" s="13" t="s">
        <v>37</v>
      </c>
      <c r="S24" s="16">
        <v>124950</v>
      </c>
      <c r="T24" s="17">
        <v>12</v>
      </c>
      <c r="U24" s="18">
        <v>1499400</v>
      </c>
    </row>
    <row r="25" spans="1:21" ht="63.75" x14ac:dyDescent="0.25">
      <c r="A25" s="13">
        <v>21</v>
      </c>
      <c r="B25" s="13" t="s">
        <v>91</v>
      </c>
      <c r="C25" s="13" t="s">
        <v>92</v>
      </c>
      <c r="D25" s="13" t="s">
        <v>166</v>
      </c>
      <c r="E25" s="13">
        <v>87</v>
      </c>
      <c r="F25" s="13" t="s">
        <v>167</v>
      </c>
      <c r="G25" s="14" t="s">
        <v>167</v>
      </c>
      <c r="H25" s="13" t="s">
        <v>168</v>
      </c>
      <c r="I25" s="15" t="s">
        <v>169</v>
      </c>
      <c r="J25" s="13" t="s">
        <v>98</v>
      </c>
      <c r="K25" s="13" t="s">
        <v>99</v>
      </c>
      <c r="L25" s="13">
        <v>2</v>
      </c>
      <c r="M25" s="13" t="s">
        <v>100</v>
      </c>
      <c r="N25" s="13" t="s">
        <v>70</v>
      </c>
      <c r="O25" s="13" t="s">
        <v>170</v>
      </c>
      <c r="P25" s="13" t="s">
        <v>102</v>
      </c>
      <c r="Q25" s="13" t="s">
        <v>102</v>
      </c>
      <c r="R25" s="13" t="s">
        <v>37</v>
      </c>
      <c r="S25" s="16">
        <v>280350</v>
      </c>
      <c r="T25" s="17">
        <v>10</v>
      </c>
      <c r="U25" s="18">
        <v>2803500</v>
      </c>
    </row>
    <row r="26" spans="1:21" ht="89.25" x14ac:dyDescent="0.25">
      <c r="A26" s="13">
        <v>22</v>
      </c>
      <c r="B26" s="13" t="s">
        <v>91</v>
      </c>
      <c r="C26" s="13" t="s">
        <v>92</v>
      </c>
      <c r="D26" s="13" t="s">
        <v>172</v>
      </c>
      <c r="E26" s="13">
        <v>88</v>
      </c>
      <c r="F26" s="13" t="s">
        <v>173</v>
      </c>
      <c r="G26" s="14" t="s">
        <v>173</v>
      </c>
      <c r="H26" s="13" t="s">
        <v>174</v>
      </c>
      <c r="I26" s="15" t="s">
        <v>175</v>
      </c>
      <c r="J26" s="13" t="s">
        <v>98</v>
      </c>
      <c r="K26" s="13" t="s">
        <v>99</v>
      </c>
      <c r="L26" s="13">
        <v>2</v>
      </c>
      <c r="M26" s="13" t="s">
        <v>100</v>
      </c>
      <c r="N26" s="13" t="s">
        <v>34</v>
      </c>
      <c r="O26" s="13" t="s">
        <v>176</v>
      </c>
      <c r="P26" s="13" t="s">
        <v>102</v>
      </c>
      <c r="Q26" s="13" t="s">
        <v>102</v>
      </c>
      <c r="R26" s="13" t="s">
        <v>37</v>
      </c>
      <c r="S26" s="16">
        <v>720300</v>
      </c>
      <c r="T26" s="17">
        <v>6</v>
      </c>
      <c r="U26" s="18">
        <v>4321800</v>
      </c>
    </row>
    <row r="27" spans="1:21" x14ac:dyDescent="0.25">
      <c r="U27" s="33">
        <f>SUM(U14:U26)</f>
        <v>77158200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DS-HA</dc:creator>
  <cp:lastModifiedBy>DS-HA</cp:lastModifiedBy>
  <dcterms:created xsi:type="dcterms:W3CDTF">2025-04-16T07:16:09Z</dcterms:created>
  <dcterms:modified xsi:type="dcterms:W3CDTF">2025-06-10T03:57:40Z</dcterms:modified>
</cp:coreProperties>
</file>